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PC105\一般社団法人照明学会 Dropbox\00社内\05本部委員会\4編集部門\学会HP更新依頼\委員会へHP更新依頼2021～\20240828学会誌編集委員会アーカイブほか\照明学会誌寄稿のしおり更新依頼20240828\"/>
    </mc:Choice>
  </mc:AlternateContent>
  <xr:revisionPtr revIDLastSave="0" documentId="13_ncr:1_{A41E9316-E203-432B-9BD6-321FCDCF8D63}" xr6:coauthVersionLast="47" xr6:coauthVersionMax="47" xr10:uidLastSave="{00000000-0000-0000-0000-000000000000}"/>
  <workbookProtection workbookAlgorithmName="SHA-512" workbookHashValue="qpSm4hqbldP2BONERGgmVlh2o8H3q1Vbarbrg9/FvHZhVjqxzN+KpWdn4TCQ2qUQuXlOZm5QKECS9ULidlopsw==" workbookSaltValue="RvfYyfEOzOIen7rmo67rVQ==" workbookSpinCount="100000" lockStructure="1"/>
  <bookViews>
    <workbookView xWindow="-120" yWindow="-120" windowWidth="29040" windowHeight="15840" tabRatio="592" xr2:uid="{00000000-000D-0000-FFFF-FFFF00000000}"/>
  </bookViews>
  <sheets>
    <sheet name="１．基本情報" sheetId="1" r:id="rId1"/>
    <sheet name="２．共著者情報" sheetId="9" r:id="rId2"/>
    <sheet name="3．アブストラクト" sheetId="4" r:id="rId3"/>
    <sheet name="４．著作権" sheetId="5" r:id="rId4"/>
    <sheet name="ドロップダウン用リスト【非表示】" sheetId="7" state="hidden" r:id="rId5"/>
    <sheet name="学会管理用【非表示】" sheetId="6" state="hidden" r:id="rId6"/>
    <sheet name="【参考】記入例" sheetId="12" r:id="rId7"/>
  </sheets>
  <definedNames>
    <definedName name="_xlnm.Print_Area" localSheetId="6">【参考】記入例!$A$1:$J$247</definedName>
    <definedName name="_xlnm.Print_Area" localSheetId="0">'１．基本情報'!$A$1:$J$59</definedName>
    <definedName name="_xlnm.Print_Area" localSheetId="1">'２．共著者情報'!$A$1:$J$64</definedName>
    <definedName name="_xlnm.Print_Area" localSheetId="3">'４．著作権'!$A$1:$J$63</definedName>
    <definedName name="Vメール掲載">ドロップダウン用リスト【非表示】!$A$64:$B$66</definedName>
    <definedName name="V会員種別">ドロップダウン用リスト【非表示】!$A$44:$B$51</definedName>
    <definedName name="V顔写真掲載">ドロップダウン用リスト【非表示】!$A$74:$B$76</definedName>
    <definedName name="V共著者数">ドロップダウン用リスト【非表示】!$A$79:$B$87</definedName>
    <definedName name="V原稿種別">ドロップダウン用リスト【非表示】!$A$6:$B$41</definedName>
    <definedName name="V住所掲載">ドロップダウン用リスト【非表示】!$A$59:$B$61</definedName>
    <definedName name="V所属掲載">ドロップダウン用リスト【非表示】!$A$54:$B$56</definedName>
    <definedName name="V著作権非譲渡図表有無">ドロップダウン用リスト【非表示】!$A$90:$B$92</definedName>
    <definedName name="V電話掲載">ドロップダウン用リスト【非表示】!$A$69:$B$71</definedName>
    <definedName name="V投稿許諾">ドロップダウン用リスト【非表示】!$A$95:$B$98</definedName>
    <definedName name="メール掲載">ドロップダウン用リスト【非表示】!$A$64:$A$66</definedName>
    <definedName name="会員種別">ドロップダウン用リスト【非表示】!$A$44:$A$51</definedName>
    <definedName name="顔写真掲載">ドロップダウン用リスト【非表示】!$A$74:$A$76</definedName>
    <definedName name="共著者数">ドロップダウン用リスト【非表示】!$A$79:$A$87</definedName>
    <definedName name="原稿種別">ドロップダウン用リスト【非表示】!$A$6:$A$41</definedName>
    <definedName name="種別">ドロップダウン用リスト【非表示】!$A$101:$A$107</definedName>
    <definedName name="住所掲載">ドロップダウン用リスト【非表示】!$A$59:$A$61</definedName>
    <definedName name="所属掲載">ドロップダウン用リスト【非表示】!$A$54:$A$56</definedName>
    <definedName name="著作権非譲渡図表有無">ドロップダウン用リスト【非表示】!$A$90:$A$92</definedName>
    <definedName name="電話掲載">ドロップダウン用リスト【非表示】!$A$69:$A$71</definedName>
    <definedName name="投稿許諾">ドロップダウン用リスト【非表示】!$A$95:$A$98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7" i="5" l="1"/>
  <c r="C202" i="12"/>
  <c r="I4" i="5"/>
  <c r="B4" i="5"/>
  <c r="I4" i="4" l="1"/>
  <c r="I3" i="9"/>
  <c r="E3" i="9" l="1"/>
  <c r="B3" i="9"/>
  <c r="E4" i="4"/>
  <c r="E4" i="5"/>
  <c r="E127" i="12" l="1"/>
  <c r="A3" i="9"/>
  <c r="H189" i="12" l="1"/>
  <c r="E189" i="12"/>
  <c r="C189" i="12"/>
  <c r="B189" i="12"/>
  <c r="A189" i="12"/>
  <c r="J221" i="12"/>
  <c r="B200" i="12" s="1"/>
  <c r="I186" i="12"/>
  <c r="G177" i="12"/>
  <c r="G154" i="12"/>
  <c r="I124" i="12"/>
  <c r="J113" i="12"/>
  <c r="G113" i="12"/>
  <c r="J107" i="12"/>
  <c r="J101" i="12"/>
  <c r="G101" i="12"/>
  <c r="J95" i="12"/>
  <c r="J89" i="12"/>
  <c r="G89" i="12"/>
  <c r="J83" i="12"/>
  <c r="J77" i="12"/>
  <c r="G77" i="12"/>
  <c r="J71" i="12"/>
  <c r="J58" i="12"/>
  <c r="J40" i="12"/>
  <c r="G40" i="12"/>
  <c r="J34" i="12"/>
  <c r="I4" i="12"/>
  <c r="J127" i="12" s="1"/>
  <c r="G4" i="12"/>
  <c r="I127" i="12" s="1"/>
  <c r="G62" i="12" l="1"/>
  <c r="I62" i="12"/>
  <c r="I189" i="12"/>
  <c r="J189" i="12"/>
  <c r="J54" i="9"/>
  <c r="G54" i="9"/>
  <c r="J48" i="9"/>
  <c r="J42" i="9"/>
  <c r="G42" i="9"/>
  <c r="J36" i="9"/>
  <c r="J30" i="9"/>
  <c r="G30" i="9"/>
  <c r="J24" i="9"/>
  <c r="J18" i="9"/>
  <c r="G18" i="9"/>
  <c r="B4" i="4" l="1"/>
  <c r="A4" i="4"/>
  <c r="J12" i="9" l="1"/>
  <c r="G145" i="6" l="1"/>
  <c r="G144" i="6"/>
  <c r="G143" i="6"/>
  <c r="F143" i="6" s="1"/>
  <c r="G142" i="6"/>
  <c r="F142" i="6" s="1"/>
  <c r="G141" i="6"/>
  <c r="F141" i="6" s="1"/>
  <c r="G140" i="6"/>
  <c r="F140" i="6" s="1"/>
  <c r="G139" i="6"/>
  <c r="F139" i="6" s="1"/>
  <c r="G138" i="6"/>
  <c r="F138" i="6" s="1"/>
  <c r="G137" i="6"/>
  <c r="F137" i="6" s="1"/>
  <c r="G136" i="6"/>
  <c r="F136" i="6" s="1"/>
  <c r="G135" i="6"/>
  <c r="F135" i="6" s="1"/>
  <c r="G134" i="6"/>
  <c r="G133" i="6"/>
  <c r="F133" i="6" s="1"/>
  <c r="G132" i="6"/>
  <c r="G131" i="6"/>
  <c r="F131" i="6" s="1"/>
  <c r="G130" i="6"/>
  <c r="F130" i="6" s="1"/>
  <c r="G129" i="6"/>
  <c r="F129" i="6" s="1"/>
  <c r="G128" i="6"/>
  <c r="F128" i="6" s="1"/>
  <c r="G127" i="6"/>
  <c r="G126" i="6"/>
  <c r="G125" i="6"/>
  <c r="F125" i="6" s="1"/>
  <c r="G124" i="6"/>
  <c r="F124" i="6" s="1"/>
  <c r="G123" i="6"/>
  <c r="F123" i="6" s="1"/>
  <c r="G122" i="6"/>
  <c r="F122" i="6" s="1"/>
  <c r="G121" i="6"/>
  <c r="F121" i="6" s="1"/>
  <c r="G120" i="6"/>
  <c r="F120" i="6" s="1"/>
  <c r="G119" i="6"/>
  <c r="F119" i="6" s="1"/>
  <c r="G118" i="6"/>
  <c r="F118" i="6" s="1"/>
  <c r="G117" i="6"/>
  <c r="F117" i="6" s="1"/>
  <c r="G116" i="6"/>
  <c r="G115" i="6"/>
  <c r="F115" i="6" s="1"/>
  <c r="G114" i="6"/>
  <c r="G113" i="6"/>
  <c r="F113" i="6" s="1"/>
  <c r="G112" i="6"/>
  <c r="F112" i="6" s="1"/>
  <c r="G111" i="6"/>
  <c r="F111" i="6" s="1"/>
  <c r="G110" i="6"/>
  <c r="F110" i="6" s="1"/>
  <c r="G109" i="6"/>
  <c r="G108" i="6"/>
  <c r="G107" i="6"/>
  <c r="F107" i="6" s="1"/>
  <c r="G106" i="6"/>
  <c r="F106" i="6" s="1"/>
  <c r="G105" i="6"/>
  <c r="F105" i="6" s="1"/>
  <c r="G104" i="6"/>
  <c r="F104" i="6" s="1"/>
  <c r="G103" i="6"/>
  <c r="G102" i="6"/>
  <c r="F102" i="6" s="1"/>
  <c r="G101" i="6"/>
  <c r="F101" i="6" s="1"/>
  <c r="G100" i="6"/>
  <c r="F100" i="6" s="1"/>
  <c r="G99" i="6"/>
  <c r="F99" i="6" s="1"/>
  <c r="G98" i="6"/>
  <c r="G97" i="6"/>
  <c r="F97" i="6" s="1"/>
  <c r="G96" i="6"/>
  <c r="G95" i="6"/>
  <c r="F95" i="6" s="1"/>
  <c r="G94" i="6"/>
  <c r="F94" i="6" s="1"/>
  <c r="G93" i="6"/>
  <c r="F93" i="6" s="1"/>
  <c r="G92" i="6"/>
  <c r="F92" i="6" s="1"/>
  <c r="G91" i="6"/>
  <c r="G90" i="6"/>
  <c r="G89" i="6"/>
  <c r="F89" i="6" s="1"/>
  <c r="G88" i="6"/>
  <c r="F88" i="6" s="1"/>
  <c r="G87" i="6"/>
  <c r="F87" i="6" s="1"/>
  <c r="G86" i="6"/>
  <c r="F86" i="6" s="1"/>
  <c r="G85" i="6"/>
  <c r="F85" i="6" s="1"/>
  <c r="G84" i="6"/>
  <c r="F84" i="6" s="1"/>
  <c r="G83" i="6"/>
  <c r="G82" i="6"/>
  <c r="F82" i="6" s="1"/>
  <c r="G81" i="6"/>
  <c r="F81" i="6" s="1"/>
  <c r="G80" i="6"/>
  <c r="G79" i="6"/>
  <c r="F79" i="6" s="1"/>
  <c r="G78" i="6"/>
  <c r="G77" i="6"/>
  <c r="F77" i="6" s="1"/>
  <c r="G76" i="6"/>
  <c r="F76" i="6" s="1"/>
  <c r="G75" i="6"/>
  <c r="F75" i="6" s="1"/>
  <c r="G74" i="6"/>
  <c r="F74" i="6" s="1"/>
  <c r="F103" i="6"/>
  <c r="F83" i="6"/>
  <c r="G146" i="6"/>
  <c r="F146" i="6" s="1"/>
  <c r="G147" i="6"/>
  <c r="F147" i="6" s="1"/>
  <c r="G148" i="6"/>
  <c r="F145" i="6"/>
  <c r="F144" i="6"/>
  <c r="F134" i="6"/>
  <c r="F132" i="6"/>
  <c r="F127" i="6"/>
  <c r="F126" i="6"/>
  <c r="F116" i="6"/>
  <c r="F114" i="6"/>
  <c r="F109" i="6"/>
  <c r="F108" i="6"/>
  <c r="F98" i="6"/>
  <c r="F96" i="6"/>
  <c r="F91" i="6"/>
  <c r="F90" i="6"/>
  <c r="F80" i="6"/>
  <c r="F78" i="6"/>
  <c r="D41" i="7" l="1"/>
  <c r="D40" i="7"/>
  <c r="D39" i="7"/>
  <c r="D38" i="7"/>
  <c r="D37" i="7"/>
  <c r="D36" i="7"/>
  <c r="D35" i="7"/>
  <c r="D34" i="7"/>
  <c r="D33" i="7"/>
  <c r="D32" i="7"/>
  <c r="D31" i="7"/>
  <c r="D30" i="7"/>
  <c r="D29" i="7"/>
  <c r="D28" i="7"/>
  <c r="D27" i="7"/>
  <c r="D26" i="7"/>
  <c r="D25" i="7"/>
  <c r="D24" i="7"/>
  <c r="D23" i="7"/>
  <c r="D22" i="7"/>
  <c r="D21" i="7"/>
  <c r="D20" i="7"/>
  <c r="D19" i="7"/>
  <c r="D18" i="7"/>
  <c r="D17" i="7"/>
  <c r="D16" i="7"/>
  <c r="D15" i="7"/>
  <c r="D14" i="7"/>
  <c r="D13" i="7"/>
  <c r="D12" i="7"/>
  <c r="D11" i="7"/>
  <c r="D10" i="7"/>
  <c r="D9" i="7"/>
  <c r="D8" i="7"/>
  <c r="D7" i="7"/>
  <c r="A3" i="6"/>
  <c r="A4" i="6" s="1"/>
  <c r="A5" i="6" s="1"/>
  <c r="A6" i="6" s="1"/>
  <c r="G3" i="6"/>
  <c r="F3" i="6" s="1"/>
  <c r="G2" i="6"/>
  <c r="F2" i="6" s="1"/>
  <c r="G60" i="6"/>
  <c r="G73" i="6" l="1"/>
  <c r="G72" i="6"/>
  <c r="G71" i="6"/>
  <c r="F71" i="6" s="1"/>
  <c r="G70" i="6"/>
  <c r="F70" i="6" s="1"/>
  <c r="G69" i="6"/>
  <c r="F69" i="6" s="1"/>
  <c r="G68" i="6"/>
  <c r="F68" i="6" s="1"/>
  <c r="G67" i="6"/>
  <c r="F67" i="6" s="1"/>
  <c r="G66" i="6"/>
  <c r="F66" i="6" s="1"/>
  <c r="G65" i="6"/>
  <c r="F65" i="6" s="1"/>
  <c r="G64" i="6"/>
  <c r="F64" i="6" s="1"/>
  <c r="G63" i="6"/>
  <c r="F63" i="6" s="1"/>
  <c r="G62" i="6"/>
  <c r="G61" i="6"/>
  <c r="F61" i="6" s="1"/>
  <c r="G59" i="6"/>
  <c r="F59" i="6" s="1"/>
  <c r="G58" i="6"/>
  <c r="F58" i="6" s="1"/>
  <c r="G57" i="6"/>
  <c r="F57" i="6" s="1"/>
  <c r="G56" i="6"/>
  <c r="F56" i="6" s="1"/>
  <c r="G37" i="6"/>
  <c r="J58" i="1"/>
  <c r="F37" i="6" s="1"/>
  <c r="G55" i="6"/>
  <c r="G54" i="6"/>
  <c r="G53" i="6"/>
  <c r="F53" i="6" s="1"/>
  <c r="G52" i="6"/>
  <c r="G51" i="6"/>
  <c r="G50" i="6"/>
  <c r="F50" i="6" s="1"/>
  <c r="G49" i="6"/>
  <c r="F49" i="6" s="1"/>
  <c r="G48" i="6"/>
  <c r="F48" i="6" s="1"/>
  <c r="G47" i="6"/>
  <c r="F47" i="6" s="1"/>
  <c r="G46" i="6"/>
  <c r="F46" i="6" s="1"/>
  <c r="G45" i="6"/>
  <c r="F45" i="6" s="1"/>
  <c r="F52" i="6"/>
  <c r="F51" i="6"/>
  <c r="G44" i="6"/>
  <c r="G43" i="6"/>
  <c r="F43" i="6" s="1"/>
  <c r="G42" i="6"/>
  <c r="G41" i="6"/>
  <c r="F41" i="6" s="1"/>
  <c r="G40" i="6"/>
  <c r="F40" i="6" s="1"/>
  <c r="G39" i="6"/>
  <c r="F39" i="6" s="1"/>
  <c r="G38" i="6"/>
  <c r="F38" i="6" s="1"/>
  <c r="G36" i="6" l="1"/>
  <c r="G35" i="6"/>
  <c r="G34" i="6"/>
  <c r="F34" i="6" s="1"/>
  <c r="G33" i="6"/>
  <c r="F33" i="6" s="1"/>
  <c r="G25" i="6"/>
  <c r="G22" i="6"/>
  <c r="F22" i="6" s="1"/>
  <c r="G21" i="6"/>
  <c r="F21" i="6" s="1"/>
  <c r="G20" i="6"/>
  <c r="F20" i="6" s="1"/>
  <c r="G19" i="6"/>
  <c r="F19" i="6" s="1"/>
  <c r="G18" i="6"/>
  <c r="F18" i="6" s="1"/>
  <c r="G17" i="6"/>
  <c r="F17" i="6" s="1"/>
  <c r="G16" i="6"/>
  <c r="F16" i="6" s="1"/>
  <c r="G15" i="6"/>
  <c r="F15" i="6" s="1"/>
  <c r="G14" i="6"/>
  <c r="F14" i="6" s="1"/>
  <c r="G13" i="6"/>
  <c r="F13" i="6" s="1"/>
  <c r="G12" i="6"/>
  <c r="F12" i="6" s="1"/>
  <c r="G11" i="6"/>
  <c r="F11" i="6" s="1"/>
  <c r="G24" i="6"/>
  <c r="F24" i="6" s="1"/>
  <c r="F4" i="6"/>
  <c r="G23" i="6"/>
  <c r="G10" i="6"/>
  <c r="F10" i="6" s="1"/>
  <c r="G9" i="6"/>
  <c r="F9" i="6" s="1"/>
  <c r="G7" i="6"/>
  <c r="F7" i="6" s="1"/>
  <c r="G6" i="6"/>
  <c r="F6" i="6" s="1"/>
  <c r="G5" i="6"/>
  <c r="F5" i="6" s="1"/>
  <c r="G4" i="6"/>
  <c r="J36" i="5" l="1"/>
  <c r="F148" i="6" s="1"/>
  <c r="A4" i="5"/>
  <c r="F73" i="6"/>
  <c r="F72" i="6"/>
  <c r="F62" i="6"/>
  <c r="F60" i="6"/>
  <c r="F55" i="6"/>
  <c r="F54" i="6"/>
  <c r="F44" i="6"/>
  <c r="F42" i="6"/>
  <c r="J34" i="1"/>
  <c r="F23" i="6" s="1"/>
  <c r="F25" i="6"/>
  <c r="F36" i="6"/>
  <c r="F35" i="6"/>
  <c r="B15" i="5" l="1"/>
  <c r="I1" i="4" l="1"/>
  <c r="I1" i="5"/>
  <c r="G32" i="6" l="1"/>
  <c r="F32" i="6" s="1"/>
  <c r="G31" i="6"/>
  <c r="F31" i="6" s="1"/>
  <c r="G30" i="6"/>
  <c r="F30" i="6" s="1"/>
  <c r="G29" i="6"/>
  <c r="F29" i="6" s="1"/>
  <c r="G28" i="6"/>
  <c r="F28" i="6" s="1"/>
  <c r="G27" i="6"/>
  <c r="F27" i="6" s="1"/>
  <c r="G26" i="6"/>
  <c r="F26" i="6" s="1"/>
  <c r="G8" i="6" l="1"/>
  <c r="F8" i="6" s="1"/>
  <c r="A7" i="6"/>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l="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G31" i="4"/>
  <c r="G54" i="4"/>
  <c r="J40" i="1" l="1"/>
  <c r="G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A4" authorId="0" shapeId="0" xr:uid="{00000000-0006-0000-0000-000001000000}">
      <text>
        <r>
          <rPr>
            <sz val="9"/>
            <color indexed="81"/>
            <rFont val="ＭＳ Ｐゴシック"/>
            <family val="3"/>
            <charset val="128"/>
          </rPr>
          <t>学会事務局が発行年を記入</t>
        </r>
      </text>
    </comment>
    <comment ref="B4" authorId="0" shapeId="0" xr:uid="{00000000-0006-0000-0000-000002000000}">
      <text>
        <r>
          <rPr>
            <sz val="9"/>
            <color indexed="81"/>
            <rFont val="ＭＳ Ｐゴシック"/>
            <family val="3"/>
            <charset val="128"/>
          </rPr>
          <t>学会事務局が発行月を記入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A4" authorId="0" shapeId="0" xr:uid="{00000000-0006-0000-0600-000001000000}">
      <text>
        <r>
          <rPr>
            <sz val="9"/>
            <color indexed="81"/>
            <rFont val="ＭＳ Ｐゴシック"/>
            <family val="3"/>
            <charset val="128"/>
          </rPr>
          <t>学会事務局が発行年を記入</t>
        </r>
      </text>
    </comment>
    <comment ref="B4" authorId="0" shapeId="0" xr:uid="{00000000-0006-0000-0600-000002000000}">
      <text>
        <r>
          <rPr>
            <sz val="9"/>
            <color indexed="81"/>
            <rFont val="ＭＳ Ｐゴシック"/>
            <family val="3"/>
            <charset val="128"/>
          </rPr>
          <t>学会事務局が発行月を記入</t>
        </r>
      </text>
    </comment>
    <comment ref="A62" authorId="0" shapeId="0" xr:uid="{00000000-0006-0000-0600-000003000000}">
      <text>
        <r>
          <rPr>
            <sz val="9"/>
            <color indexed="81"/>
            <rFont val="ＭＳ Ｐゴシック"/>
            <family val="3"/>
            <charset val="128"/>
          </rPr>
          <t>学会事務局が発行年を記入</t>
        </r>
      </text>
    </comment>
    <comment ref="B62" authorId="0" shapeId="0" xr:uid="{00000000-0006-0000-0600-000004000000}">
      <text>
        <r>
          <rPr>
            <sz val="9"/>
            <color indexed="81"/>
            <rFont val="ＭＳ Ｐゴシック"/>
            <family val="3"/>
            <charset val="128"/>
          </rPr>
          <t>学会事務局が発行月を記入</t>
        </r>
      </text>
    </comment>
    <comment ref="A127" authorId="0" shapeId="0" xr:uid="{00000000-0006-0000-0600-000005000000}">
      <text>
        <r>
          <rPr>
            <sz val="9"/>
            <color indexed="81"/>
            <rFont val="ＭＳ Ｐゴシック"/>
            <family val="3"/>
            <charset val="128"/>
          </rPr>
          <t>学会事務局が発行年を記入</t>
        </r>
      </text>
    </comment>
    <comment ref="B127" authorId="0" shapeId="0" xr:uid="{00000000-0006-0000-0600-000006000000}">
      <text>
        <r>
          <rPr>
            <sz val="9"/>
            <color indexed="81"/>
            <rFont val="ＭＳ Ｐゴシック"/>
            <family val="3"/>
            <charset val="128"/>
          </rPr>
          <t>学会事務局が発行月を記入</t>
        </r>
      </text>
    </comment>
  </commentList>
</comments>
</file>

<file path=xl/sharedStrings.xml><?xml version="1.0" encoding="utf-8"?>
<sst xmlns="http://schemas.openxmlformats.org/spreadsheetml/2006/main" count="699" uniqueCount="287">
  <si>
    <t>表紙</t>
    <rPh sb="0" eb="2">
      <t>ヒョウシ</t>
    </rPh>
    <phoneticPr fontId="2"/>
  </si>
  <si>
    <t>基本情報</t>
    <rPh sb="0" eb="2">
      <t>キホン</t>
    </rPh>
    <rPh sb="2" eb="4">
      <t>ジョウホウ</t>
    </rPh>
    <phoneticPr fontId="2"/>
  </si>
  <si>
    <t>表題</t>
    <rPh sb="0" eb="2">
      <t>ヒョウダイ</t>
    </rPh>
    <phoneticPr fontId="2"/>
  </si>
  <si>
    <t>（和文）</t>
    <rPh sb="1" eb="3">
      <t>ワブン</t>
    </rPh>
    <phoneticPr fontId="2"/>
  </si>
  <si>
    <t>（英文）</t>
    <rPh sb="1" eb="3">
      <t>エイブン</t>
    </rPh>
    <phoneticPr fontId="2"/>
  </si>
  <si>
    <t>姓</t>
    <rPh sb="0" eb="1">
      <t>セイ</t>
    </rPh>
    <phoneticPr fontId="2"/>
  </si>
  <si>
    <t>名</t>
    <rPh sb="0" eb="1">
      <t>メイ</t>
    </rPh>
    <phoneticPr fontId="2"/>
  </si>
  <si>
    <t>著者情報</t>
    <rPh sb="0" eb="2">
      <t>チョシャ</t>
    </rPh>
    <rPh sb="2" eb="4">
      <t>ジョウホウ</t>
    </rPh>
    <phoneticPr fontId="2"/>
  </si>
  <si>
    <t>会員種別</t>
    <rPh sb="0" eb="2">
      <t>カイイン</t>
    </rPh>
    <rPh sb="2" eb="4">
      <t>シュベツ</t>
    </rPh>
    <phoneticPr fontId="2"/>
  </si>
  <si>
    <t>名誉会員</t>
    <rPh sb="0" eb="2">
      <t>メイヨ</t>
    </rPh>
    <rPh sb="2" eb="4">
      <t>カイイン</t>
    </rPh>
    <phoneticPr fontId="2"/>
  </si>
  <si>
    <t>終身会員</t>
    <rPh sb="0" eb="2">
      <t>シュウシン</t>
    </rPh>
    <rPh sb="2" eb="4">
      <t>カイイン</t>
    </rPh>
    <phoneticPr fontId="2"/>
  </si>
  <si>
    <t>専門会員</t>
    <rPh sb="0" eb="2">
      <t>センモン</t>
    </rPh>
    <rPh sb="2" eb="4">
      <t>カイイン</t>
    </rPh>
    <phoneticPr fontId="2"/>
  </si>
  <si>
    <t>正会員</t>
    <rPh sb="0" eb="1">
      <t>セイ</t>
    </rPh>
    <rPh sb="1" eb="3">
      <t>カイイン</t>
    </rPh>
    <phoneticPr fontId="2"/>
  </si>
  <si>
    <t>准会員</t>
    <rPh sb="0" eb="1">
      <t>ジュン</t>
    </rPh>
    <rPh sb="1" eb="3">
      <t>カイイン</t>
    </rPh>
    <phoneticPr fontId="2"/>
  </si>
  <si>
    <t>学生会員</t>
    <rPh sb="0" eb="2">
      <t>ガクセイ</t>
    </rPh>
    <rPh sb="2" eb="4">
      <t>カイイン</t>
    </rPh>
    <phoneticPr fontId="2"/>
  </si>
  <si>
    <t>非会員</t>
    <rPh sb="0" eb="3">
      <t>ヒカイイン</t>
    </rPh>
    <phoneticPr fontId="2"/>
  </si>
  <si>
    <t>キーワード</t>
    <phoneticPr fontId="2"/>
  </si>
  <si>
    <t>表題英文</t>
    <rPh sb="0" eb="2">
      <t>ヒョウダイ</t>
    </rPh>
    <rPh sb="2" eb="4">
      <t>エイブン</t>
    </rPh>
    <phoneticPr fontId="2"/>
  </si>
  <si>
    <t>表題和文</t>
    <rPh sb="0" eb="2">
      <t>ヒョウダイ</t>
    </rPh>
    <rPh sb="2" eb="4">
      <t>ワブン</t>
    </rPh>
    <phoneticPr fontId="2"/>
  </si>
  <si>
    <t>著者名（和文）</t>
    <rPh sb="0" eb="2">
      <t>チョシャ</t>
    </rPh>
    <rPh sb="2" eb="3">
      <t>メイ</t>
    </rPh>
    <rPh sb="4" eb="6">
      <t>ワブン</t>
    </rPh>
    <phoneticPr fontId="2"/>
  </si>
  <si>
    <t>著者名（英文）</t>
    <rPh sb="0" eb="2">
      <t>チョシャ</t>
    </rPh>
    <rPh sb="2" eb="3">
      <t>メイ</t>
    </rPh>
    <rPh sb="4" eb="6">
      <t>エイブン</t>
    </rPh>
    <phoneticPr fontId="2"/>
  </si>
  <si>
    <t>著者紹介</t>
    <rPh sb="0" eb="2">
      <t>チョシャ</t>
    </rPh>
    <rPh sb="2" eb="4">
      <t>ショウカイ</t>
    </rPh>
    <phoneticPr fontId="2"/>
  </si>
  <si>
    <t>文字</t>
    <rPh sb="0" eb="2">
      <t>モジ</t>
    </rPh>
    <phoneticPr fontId="2"/>
  </si>
  <si>
    <t>顔写真</t>
    <rPh sb="0" eb="1">
      <t>カオ</t>
    </rPh>
    <rPh sb="1" eb="3">
      <t>シャシン</t>
    </rPh>
    <phoneticPr fontId="2"/>
  </si>
  <si>
    <t>連絡先</t>
    <rPh sb="0" eb="2">
      <t>レンラク</t>
    </rPh>
    <rPh sb="2" eb="3">
      <t>サキ</t>
    </rPh>
    <phoneticPr fontId="2"/>
  </si>
  <si>
    <t>勤務先名</t>
    <rPh sb="0" eb="3">
      <t>キンムサキ</t>
    </rPh>
    <rPh sb="3" eb="4">
      <t>メイ</t>
    </rPh>
    <phoneticPr fontId="2"/>
  </si>
  <si>
    <t>所属部署</t>
    <rPh sb="0" eb="2">
      <t>ショゾク</t>
    </rPh>
    <rPh sb="2" eb="4">
      <t>ブショ</t>
    </rPh>
    <phoneticPr fontId="2"/>
  </si>
  <si>
    <t>郵便番号</t>
    <rPh sb="0" eb="4">
      <t>ユウビンバンゴウ</t>
    </rPh>
    <phoneticPr fontId="2"/>
  </si>
  <si>
    <t>電話番号</t>
    <rPh sb="0" eb="2">
      <t>デンワ</t>
    </rPh>
    <rPh sb="2" eb="4">
      <t>バンゴウ</t>
    </rPh>
    <phoneticPr fontId="2"/>
  </si>
  <si>
    <t>FAX</t>
    <phoneticPr fontId="2"/>
  </si>
  <si>
    <t>役職</t>
    <rPh sb="0" eb="2">
      <t>ヤクショク</t>
    </rPh>
    <phoneticPr fontId="2"/>
  </si>
  <si>
    <t>写真</t>
    <rPh sb="0" eb="2">
      <t>シャシン</t>
    </rPh>
    <phoneticPr fontId="2"/>
  </si>
  <si>
    <t>掲載可</t>
    <rPh sb="0" eb="2">
      <t>ケイサイ</t>
    </rPh>
    <rPh sb="2" eb="3">
      <t>カ</t>
    </rPh>
    <phoneticPr fontId="2"/>
  </si>
  <si>
    <t>掲載不可</t>
    <rPh sb="0" eb="2">
      <t>ケイサイ</t>
    </rPh>
    <rPh sb="2" eb="4">
      <t>フカ</t>
    </rPh>
    <phoneticPr fontId="2"/>
  </si>
  <si>
    <t>照明学会誌　寄稿票　（１枚目　基本情報）</t>
    <rPh sb="0" eb="2">
      <t>ショウメイ</t>
    </rPh>
    <rPh sb="2" eb="4">
      <t>ガッカイ</t>
    </rPh>
    <rPh sb="4" eb="5">
      <t>シ</t>
    </rPh>
    <rPh sb="6" eb="8">
      <t>キコウ</t>
    </rPh>
    <rPh sb="8" eb="9">
      <t>ヒョウ</t>
    </rPh>
    <rPh sb="12" eb="14">
      <t>マイメ</t>
    </rPh>
    <rPh sb="15" eb="17">
      <t>キホン</t>
    </rPh>
    <rPh sb="17" eb="19">
      <t>ジョウホウ</t>
    </rPh>
    <phoneticPr fontId="2"/>
  </si>
  <si>
    <t>照明学会誌　寄稿票　（４枚目　著作権）</t>
    <rPh sb="0" eb="2">
      <t>ショウメイ</t>
    </rPh>
    <rPh sb="2" eb="4">
      <t>ガッカイ</t>
    </rPh>
    <rPh sb="4" eb="5">
      <t>シ</t>
    </rPh>
    <rPh sb="6" eb="8">
      <t>キコウ</t>
    </rPh>
    <rPh sb="8" eb="9">
      <t>ヒョウ</t>
    </rPh>
    <rPh sb="12" eb="14">
      <t>マイメ</t>
    </rPh>
    <rPh sb="15" eb="18">
      <t>チョサクケン</t>
    </rPh>
    <phoneticPr fontId="2"/>
  </si>
  <si>
    <t>words]</t>
    <phoneticPr fontId="2"/>
  </si>
  <si>
    <t>現在のword数 [</t>
    <rPh sb="0" eb="2">
      <t>ゲンザイ</t>
    </rPh>
    <rPh sb="7" eb="8">
      <t>スウ</t>
    </rPh>
    <phoneticPr fontId="2"/>
  </si>
  <si>
    <t>現在の文字数 [</t>
    <rPh sb="0" eb="2">
      <t>ゲンザイ</t>
    </rPh>
    <rPh sb="3" eb="6">
      <t>モジスウ</t>
    </rPh>
    <phoneticPr fontId="2"/>
  </si>
  <si>
    <t>文字]</t>
    <rPh sb="0" eb="2">
      <t>モジ</t>
    </rPh>
    <phoneticPr fontId="2"/>
  </si>
  <si>
    <t>同意書</t>
    <rPh sb="0" eb="2">
      <t>ドウイ</t>
    </rPh>
    <rPh sb="2" eb="3">
      <t>ショ</t>
    </rPh>
    <phoneticPr fontId="2"/>
  </si>
  <si>
    <t>氏名</t>
    <rPh sb="0" eb="2">
      <t>シメイ</t>
    </rPh>
    <phoneticPr fontId="2"/>
  </si>
  <si>
    <t>勤務先</t>
    <rPh sb="0" eb="2">
      <t>キンム</t>
    </rPh>
    <rPh sb="2" eb="3">
      <t>サキ</t>
    </rPh>
    <phoneticPr fontId="2"/>
  </si>
  <si>
    <t>印</t>
    <rPh sb="0" eb="1">
      <t>イン</t>
    </rPh>
    <phoneticPr fontId="2"/>
  </si>
  <si>
    <t>図表番号</t>
    <rPh sb="0" eb="2">
      <t>ズヒョウ</t>
    </rPh>
    <rPh sb="2" eb="4">
      <t>バンゴウ</t>
    </rPh>
    <phoneticPr fontId="2"/>
  </si>
  <si>
    <t>・投稿をいただくにあたり、原稿に関係する団体への投稿許諾は著者自らが行っていただきます。</t>
    <rPh sb="1" eb="3">
      <t>トウコウ</t>
    </rPh>
    <rPh sb="13" eb="15">
      <t>ゲンコウ</t>
    </rPh>
    <rPh sb="16" eb="18">
      <t>カンケイ</t>
    </rPh>
    <rPh sb="20" eb="22">
      <t>ダンタイ</t>
    </rPh>
    <rPh sb="24" eb="26">
      <t>トウコウ</t>
    </rPh>
    <rPh sb="26" eb="28">
      <t>キョダク</t>
    </rPh>
    <rPh sb="29" eb="31">
      <t>チョシャ</t>
    </rPh>
    <rPh sb="31" eb="32">
      <t>ミズカ</t>
    </rPh>
    <rPh sb="34" eb="35">
      <t>オコナ</t>
    </rPh>
    <phoneticPr fontId="2"/>
  </si>
  <si>
    <t>【著作権について】</t>
    <rPh sb="1" eb="4">
      <t>チョサクケン</t>
    </rPh>
    <phoneticPr fontId="2"/>
  </si>
  <si>
    <t>【投稿許諾について】</t>
    <rPh sb="1" eb="3">
      <t>トウコウ</t>
    </rPh>
    <rPh sb="3" eb="5">
      <t>キョダク</t>
    </rPh>
    <phoneticPr fontId="2"/>
  </si>
  <si>
    <t>種別</t>
    <rPh sb="0" eb="2">
      <t>シュベツ</t>
    </rPh>
    <phoneticPr fontId="2"/>
  </si>
  <si>
    <t>名称</t>
    <rPh sb="0" eb="2">
      <t>メイショウ</t>
    </rPh>
    <phoneticPr fontId="2"/>
  </si>
  <si>
    <t>許諾</t>
    <rPh sb="0" eb="2">
      <t>キョダク</t>
    </rPh>
    <phoneticPr fontId="2"/>
  </si>
  <si>
    <t>・トラブル防止のため下表（投稿許諾確認リスト）をご利用下さい。なお、本表への記入は必須ではありません。</t>
    <rPh sb="5" eb="7">
      <t>ボウシ</t>
    </rPh>
    <rPh sb="10" eb="12">
      <t>カヒョウ</t>
    </rPh>
    <rPh sb="13" eb="15">
      <t>トウコウ</t>
    </rPh>
    <rPh sb="15" eb="17">
      <t>キョダク</t>
    </rPh>
    <rPh sb="17" eb="19">
      <t>カクニン</t>
    </rPh>
    <rPh sb="25" eb="27">
      <t>リヨウ</t>
    </rPh>
    <rPh sb="27" eb="28">
      <t>クダ</t>
    </rPh>
    <rPh sb="34" eb="35">
      <t>ホン</t>
    </rPh>
    <rPh sb="35" eb="36">
      <t>ヒョウ</t>
    </rPh>
    <rPh sb="38" eb="40">
      <t>キニュウ</t>
    </rPh>
    <rPh sb="41" eb="43">
      <t>ヒッス</t>
    </rPh>
    <phoneticPr fontId="2"/>
  </si>
  <si>
    <t>番号</t>
    <rPh sb="0" eb="2">
      <t>バンゴウ</t>
    </rPh>
    <phoneticPr fontId="2"/>
  </si>
  <si>
    <t>内容</t>
    <rPh sb="0" eb="2">
      <t>ナイヨウ</t>
    </rPh>
    <phoneticPr fontId="2"/>
  </si>
  <si>
    <t>（和文）姓</t>
    <rPh sb="1" eb="3">
      <t>ワブン</t>
    </rPh>
    <rPh sb="4" eb="5">
      <t>セイ</t>
    </rPh>
    <phoneticPr fontId="2"/>
  </si>
  <si>
    <t>（和文）名</t>
    <rPh sb="1" eb="3">
      <t>ワブン</t>
    </rPh>
    <rPh sb="4" eb="5">
      <t>メイ</t>
    </rPh>
    <phoneticPr fontId="2"/>
  </si>
  <si>
    <t>（英文）姓</t>
    <rPh sb="1" eb="3">
      <t>エイブン</t>
    </rPh>
    <rPh sb="4" eb="5">
      <t>セイ</t>
    </rPh>
    <phoneticPr fontId="2"/>
  </si>
  <si>
    <t>（英文）名</t>
    <rPh sb="1" eb="3">
      <t>エイブン</t>
    </rPh>
    <rPh sb="4" eb="5">
      <t>メイ</t>
    </rPh>
    <phoneticPr fontId="2"/>
  </si>
  <si>
    <r>
      <t>住所</t>
    </r>
    <r>
      <rPr>
        <sz val="8"/>
        <color theme="1"/>
        <rFont val="ＭＳ Ｐゴシック"/>
        <family val="3"/>
        <charset val="128"/>
      </rPr>
      <t>（英文）</t>
    </r>
    <rPh sb="0" eb="2">
      <t>ジュウショ</t>
    </rPh>
    <rPh sb="3" eb="5">
      <t>エイブン</t>
    </rPh>
    <phoneticPr fontId="2"/>
  </si>
  <si>
    <t>住所</t>
    <rPh sb="0" eb="2">
      <t>ジュウショ</t>
    </rPh>
    <phoneticPr fontId="2"/>
  </si>
  <si>
    <t>e-mail</t>
    <phoneticPr fontId="2"/>
  </si>
  <si>
    <t>表題：</t>
    <rPh sb="0" eb="2">
      <t>ヒョウダイ</t>
    </rPh>
    <phoneticPr fontId="2"/>
  </si>
  <si>
    <t>・照明学会誌に掲載する原稿は図表含め著作権を譲渡していただく事を原則としております。</t>
    <rPh sb="1" eb="3">
      <t>ショウメイ</t>
    </rPh>
    <rPh sb="3" eb="5">
      <t>ガッカイ</t>
    </rPh>
    <rPh sb="5" eb="6">
      <t>シ</t>
    </rPh>
    <rPh sb="7" eb="9">
      <t>ケイサイ</t>
    </rPh>
    <rPh sb="11" eb="13">
      <t>ゲンコウ</t>
    </rPh>
    <rPh sb="14" eb="16">
      <t>ズヒョウ</t>
    </rPh>
    <rPh sb="16" eb="17">
      <t>フク</t>
    </rPh>
    <rPh sb="18" eb="21">
      <t>チョサクケン</t>
    </rPh>
    <rPh sb="22" eb="24">
      <t>ジョウト</t>
    </rPh>
    <rPh sb="30" eb="31">
      <t>コト</t>
    </rPh>
    <rPh sb="32" eb="34">
      <t>ゲンソク</t>
    </rPh>
    <phoneticPr fontId="2"/>
  </si>
  <si>
    <t>・照明学会著作権規定により照明学会誌に掲載された記事は、営利を目的とした使用はできませんが、著者が自ら</t>
    <rPh sb="1" eb="3">
      <t>ショウメイ</t>
    </rPh>
    <rPh sb="3" eb="5">
      <t>ガッカイ</t>
    </rPh>
    <rPh sb="5" eb="8">
      <t>チョサクケン</t>
    </rPh>
    <rPh sb="8" eb="10">
      <t>キテイ</t>
    </rPh>
    <rPh sb="13" eb="15">
      <t>ショウメイ</t>
    </rPh>
    <rPh sb="15" eb="17">
      <t>ガッカイ</t>
    </rPh>
    <rPh sb="17" eb="18">
      <t>シ</t>
    </rPh>
    <rPh sb="19" eb="21">
      <t>ケイサイ</t>
    </rPh>
    <rPh sb="24" eb="26">
      <t>キジ</t>
    </rPh>
    <rPh sb="28" eb="30">
      <t>エイリ</t>
    </rPh>
    <rPh sb="31" eb="33">
      <t>モクテキ</t>
    </rPh>
    <rPh sb="36" eb="38">
      <t>シヨウ</t>
    </rPh>
    <rPh sb="46" eb="48">
      <t>チョシャ</t>
    </rPh>
    <rPh sb="49" eb="50">
      <t>ミズカ</t>
    </rPh>
    <phoneticPr fontId="2"/>
  </si>
  <si>
    <t>　が提供した元写真などは自由にご使用いただけます。著作権を譲渡したからといって、著者が写真等を使用でき</t>
    <rPh sb="2" eb="4">
      <t>テイキョウ</t>
    </rPh>
    <rPh sb="6" eb="7">
      <t>モト</t>
    </rPh>
    <rPh sb="7" eb="9">
      <t>シャシン</t>
    </rPh>
    <rPh sb="12" eb="14">
      <t>ジユウ</t>
    </rPh>
    <rPh sb="16" eb="18">
      <t>シヨウ</t>
    </rPh>
    <rPh sb="25" eb="28">
      <t>チョサクケン</t>
    </rPh>
    <rPh sb="29" eb="31">
      <t>ジョウト</t>
    </rPh>
    <rPh sb="40" eb="42">
      <t>チョシャ</t>
    </rPh>
    <rPh sb="43" eb="45">
      <t>シャシン</t>
    </rPh>
    <rPh sb="45" eb="46">
      <t>トウ</t>
    </rPh>
    <rPh sb="47" eb="49">
      <t>シヨウ</t>
    </rPh>
    <phoneticPr fontId="2"/>
  </si>
  <si>
    <t>顔写真</t>
    <rPh sb="0" eb="1">
      <t>カオ</t>
    </rPh>
    <rPh sb="1" eb="3">
      <t>シャシン</t>
    </rPh>
    <phoneticPr fontId="2"/>
  </si>
  <si>
    <t>FAX</t>
  </si>
  <si>
    <t>連絡先</t>
    <rPh sb="0" eb="3">
      <t>レンラクサキ</t>
    </rPh>
    <phoneticPr fontId="2"/>
  </si>
  <si>
    <t>共著者</t>
    <rPh sb="0" eb="3">
      <t>キョウチョシャ</t>
    </rPh>
    <phoneticPr fontId="2"/>
  </si>
  <si>
    <t>アブストラクト</t>
    <phoneticPr fontId="2"/>
  </si>
  <si>
    <t>住所（和文）</t>
    <rPh sb="0" eb="2">
      <t>ジュウショ</t>
    </rPh>
    <rPh sb="3" eb="5">
      <t>ワブン</t>
    </rPh>
    <phoneticPr fontId="2"/>
  </si>
  <si>
    <t>住所（英文）</t>
    <rPh sb="0" eb="2">
      <t>ジュウショ</t>
    </rPh>
    <rPh sb="3" eb="5">
      <t>エイブン</t>
    </rPh>
    <phoneticPr fontId="2"/>
  </si>
  <si>
    <t>email</t>
    <phoneticPr fontId="2"/>
  </si>
  <si>
    <t>←ドロップダウンリストから選択してください</t>
  </si>
  <si>
    <t>←ドロップダウンリストから選択してください</t>
    <phoneticPr fontId="2"/>
  </si>
  <si>
    <t>　なくなるわけではありません。</t>
    <phoneticPr fontId="2"/>
  </si>
  <si>
    <t>【原稿種別】</t>
    <rPh sb="1" eb="3">
      <t>ゲンコウ</t>
    </rPh>
    <rPh sb="3" eb="5">
      <t>シュベツ</t>
    </rPh>
    <phoneticPr fontId="2"/>
  </si>
  <si>
    <t>照明のデータシート</t>
    <rPh sb="0" eb="2">
      <t>ショウメイ</t>
    </rPh>
    <phoneticPr fontId="2"/>
  </si>
  <si>
    <t>ライティングフォトグラフ</t>
    <phoneticPr fontId="2"/>
  </si>
  <si>
    <t>照明デザイン</t>
    <rPh sb="0" eb="2">
      <t>ショウメイ</t>
    </rPh>
    <phoneticPr fontId="2"/>
  </si>
  <si>
    <t>口絵</t>
    <rPh sb="0" eb="2">
      <t>クチエ</t>
    </rPh>
    <phoneticPr fontId="2"/>
  </si>
  <si>
    <t>特集趣旨</t>
    <rPh sb="0" eb="2">
      <t>トクシュウ</t>
    </rPh>
    <rPh sb="2" eb="4">
      <t>シュシ</t>
    </rPh>
    <phoneticPr fontId="2"/>
  </si>
  <si>
    <t>特集資料</t>
    <rPh sb="0" eb="2">
      <t>トクシュウ</t>
    </rPh>
    <rPh sb="2" eb="4">
      <t>シリョウ</t>
    </rPh>
    <phoneticPr fontId="2"/>
  </si>
  <si>
    <t>論説</t>
    <rPh sb="0" eb="2">
      <t>ロンセツ</t>
    </rPh>
    <phoneticPr fontId="2"/>
  </si>
  <si>
    <t>講演</t>
    <rPh sb="0" eb="2">
      <t>コウエン</t>
    </rPh>
    <phoneticPr fontId="2"/>
  </si>
  <si>
    <t>座談会</t>
    <rPh sb="0" eb="3">
      <t>ザダンカイ</t>
    </rPh>
    <phoneticPr fontId="2"/>
  </si>
  <si>
    <t>誌上討論</t>
    <rPh sb="0" eb="2">
      <t>シジョウ</t>
    </rPh>
    <rPh sb="2" eb="4">
      <t>トウロン</t>
    </rPh>
    <phoneticPr fontId="2"/>
  </si>
  <si>
    <t>技術解説</t>
    <rPh sb="0" eb="2">
      <t>ギジュツ</t>
    </rPh>
    <rPh sb="2" eb="4">
      <t>カイセツ</t>
    </rPh>
    <phoneticPr fontId="2"/>
  </si>
  <si>
    <t>資料</t>
    <rPh sb="0" eb="2">
      <t>シリョウ</t>
    </rPh>
    <phoneticPr fontId="2"/>
  </si>
  <si>
    <t>施設報告</t>
    <rPh sb="0" eb="2">
      <t>シセツ</t>
    </rPh>
    <rPh sb="2" eb="4">
      <t>ホウコク</t>
    </rPh>
    <phoneticPr fontId="2"/>
  </si>
  <si>
    <t>解説</t>
    <rPh sb="0" eb="2">
      <t>カイセツ</t>
    </rPh>
    <phoneticPr fontId="2"/>
  </si>
  <si>
    <t>やさしい照明技術</t>
    <rPh sb="4" eb="6">
      <t>ショウメイ</t>
    </rPh>
    <rPh sb="6" eb="8">
      <t>ギジュツ</t>
    </rPh>
    <phoneticPr fontId="2"/>
  </si>
  <si>
    <t>ミニ解説</t>
    <rPh sb="2" eb="4">
      <t>カイセツ</t>
    </rPh>
    <phoneticPr fontId="2"/>
  </si>
  <si>
    <t>楽しいあかりのヒント</t>
    <rPh sb="0" eb="1">
      <t>タノ</t>
    </rPh>
    <phoneticPr fontId="2"/>
  </si>
  <si>
    <t>委員会報告</t>
    <rPh sb="0" eb="2">
      <t>イイン</t>
    </rPh>
    <rPh sb="2" eb="3">
      <t>カイ</t>
    </rPh>
    <rPh sb="3" eb="5">
      <t>ホウコク</t>
    </rPh>
    <phoneticPr fontId="2"/>
  </si>
  <si>
    <t>会議報告</t>
    <rPh sb="0" eb="2">
      <t>カイギ</t>
    </rPh>
    <rPh sb="2" eb="4">
      <t>ホウコク</t>
    </rPh>
    <phoneticPr fontId="2"/>
  </si>
  <si>
    <t>支部だより</t>
    <rPh sb="0" eb="2">
      <t>シブ</t>
    </rPh>
    <phoneticPr fontId="2"/>
  </si>
  <si>
    <t>文献紹介</t>
    <rPh sb="0" eb="2">
      <t>ブンケン</t>
    </rPh>
    <rPh sb="2" eb="4">
      <t>ショウカイ</t>
    </rPh>
    <phoneticPr fontId="2"/>
  </si>
  <si>
    <t>特集関連文献ガイド</t>
    <rPh sb="0" eb="2">
      <t>トクシュウ</t>
    </rPh>
    <rPh sb="2" eb="4">
      <t>カンレン</t>
    </rPh>
    <rPh sb="4" eb="6">
      <t>ブンケン</t>
    </rPh>
    <phoneticPr fontId="2"/>
  </si>
  <si>
    <t>英文誌主旨</t>
    <rPh sb="0" eb="2">
      <t>エイブン</t>
    </rPh>
    <rPh sb="2" eb="3">
      <t>シ</t>
    </rPh>
    <rPh sb="3" eb="5">
      <t>シュシ</t>
    </rPh>
    <phoneticPr fontId="2"/>
  </si>
  <si>
    <t>照明ニュース</t>
    <rPh sb="0" eb="2">
      <t>ショウメイ</t>
    </rPh>
    <phoneticPr fontId="2"/>
  </si>
  <si>
    <t>書評</t>
    <rPh sb="0" eb="2">
      <t>ショヒョウ</t>
    </rPh>
    <phoneticPr fontId="2"/>
  </si>
  <si>
    <t>新製品紹介</t>
    <rPh sb="0" eb="3">
      <t>シンセイヒン</t>
    </rPh>
    <rPh sb="3" eb="5">
      <t>ショウカイ</t>
    </rPh>
    <phoneticPr fontId="2"/>
  </si>
  <si>
    <t>研究室紹介</t>
    <rPh sb="0" eb="3">
      <t>ケンキュウシツ</t>
    </rPh>
    <rPh sb="3" eb="5">
      <t>ショウカイ</t>
    </rPh>
    <phoneticPr fontId="2"/>
  </si>
  <si>
    <t>会員の広場</t>
    <rPh sb="0" eb="2">
      <t>カイイン</t>
    </rPh>
    <rPh sb="3" eb="5">
      <t>ヒロバ</t>
    </rPh>
    <phoneticPr fontId="2"/>
  </si>
  <si>
    <t>私の視点</t>
    <rPh sb="0" eb="1">
      <t>ワタシ</t>
    </rPh>
    <rPh sb="2" eb="4">
      <t>シテン</t>
    </rPh>
    <phoneticPr fontId="2"/>
  </si>
  <si>
    <t>寄書</t>
    <rPh sb="0" eb="2">
      <t>キショ</t>
    </rPh>
    <phoneticPr fontId="2"/>
  </si>
  <si>
    <t>追悼</t>
    <rPh sb="0" eb="2">
      <t>ツイトウ</t>
    </rPh>
    <phoneticPr fontId="2"/>
  </si>
  <si>
    <t>編集後記</t>
    <rPh sb="0" eb="2">
      <t>ヘンシュウ</t>
    </rPh>
    <rPh sb="2" eb="4">
      <t>コウキ</t>
    </rPh>
    <phoneticPr fontId="2"/>
  </si>
  <si>
    <t>【会員種別】</t>
    <rPh sb="1" eb="3">
      <t>カイイン</t>
    </rPh>
    <rPh sb="3" eb="5">
      <t>シュベツ</t>
    </rPh>
    <phoneticPr fontId="2"/>
  </si>
  <si>
    <t>照明</t>
    <rPh sb="0" eb="2">
      <t>ショウメイ</t>
    </rPh>
    <phoneticPr fontId="2"/>
  </si>
  <si>
    <t>太郎</t>
    <rPh sb="0" eb="2">
      <t>タロウ</t>
    </rPh>
    <phoneticPr fontId="2"/>
  </si>
  <si>
    <t>住所</t>
    <rPh sb="0" eb="2">
      <t>ジュウショ</t>
    </rPh>
    <phoneticPr fontId="2"/>
  </si>
  <si>
    <t>e-mail</t>
    <phoneticPr fontId="2"/>
  </si>
  <si>
    <t>掲載希望</t>
    <rPh sb="0" eb="2">
      <t>ケイサイ</t>
    </rPh>
    <rPh sb="2" eb="4">
      <t>キボウ</t>
    </rPh>
    <phoneticPr fontId="2"/>
  </si>
  <si>
    <t>掲載不要</t>
    <rPh sb="0" eb="2">
      <t>ケイサイ</t>
    </rPh>
    <rPh sb="2" eb="4">
      <t>フヨウ</t>
    </rPh>
    <phoneticPr fontId="2"/>
  </si>
  <si>
    <t>【顔写真掲載】</t>
    <rPh sb="1" eb="2">
      <t>カオ</t>
    </rPh>
    <rPh sb="2" eb="4">
      <t>シャシン</t>
    </rPh>
    <rPh sb="4" eb="6">
      <t>ケイサイ</t>
    </rPh>
    <phoneticPr fontId="2"/>
  </si>
  <si>
    <t>連絡先（今後は必須とする）</t>
    <rPh sb="0" eb="3">
      <t>レンラクサキ</t>
    </rPh>
    <rPh sb="4" eb="6">
      <t>コンゴ</t>
    </rPh>
    <rPh sb="7" eb="9">
      <t>ヒッス</t>
    </rPh>
    <phoneticPr fontId="2"/>
  </si>
  <si>
    <t>vlookup用</t>
    <rPh sb="7" eb="8">
      <t>ヨウ</t>
    </rPh>
    <phoneticPr fontId="2"/>
  </si>
  <si>
    <t>↓</t>
    <phoneticPr fontId="2"/>
  </si>
  <si>
    <t>－</t>
  </si>
  <si>
    <t>－</t>
    <phoneticPr fontId="2"/>
  </si>
  <si>
    <t>　および著作権所有者を図表リストにご記入ください。原稿中の当該図表には©マークを記載いたします、</t>
    <rPh sb="11" eb="13">
      <t>ズヒョウ</t>
    </rPh>
    <rPh sb="18" eb="20">
      <t>キニュウ</t>
    </rPh>
    <rPh sb="25" eb="28">
      <t>ゲンコウチュウ</t>
    </rPh>
    <rPh sb="29" eb="31">
      <t>トウガイ</t>
    </rPh>
    <rPh sb="31" eb="33">
      <t>ズヒョウ</t>
    </rPh>
    <phoneticPr fontId="2"/>
  </si>
  <si>
    <t>【著作権非譲渡図表有無】</t>
    <rPh sb="1" eb="4">
      <t>チョサクケン</t>
    </rPh>
    <rPh sb="4" eb="5">
      <t>ヒ</t>
    </rPh>
    <rPh sb="5" eb="7">
      <t>ジョウト</t>
    </rPh>
    <rPh sb="7" eb="9">
      <t>ズヒョウ</t>
    </rPh>
    <rPh sb="9" eb="11">
      <t>ウム</t>
    </rPh>
    <phoneticPr fontId="2"/>
  </si>
  <si>
    <t>無し</t>
    <rPh sb="0" eb="1">
      <t>ナ</t>
    </rPh>
    <phoneticPr fontId="2"/>
  </si>
  <si>
    <t>有り</t>
    <rPh sb="0" eb="1">
      <t>ア</t>
    </rPh>
    <phoneticPr fontId="2"/>
  </si>
  <si>
    <t>・著者または図表提供者のご事情により、著作権を譲渡できない図表がある場合は、下記を選択の上、図表番号</t>
    <rPh sb="1" eb="3">
      <t>チョシャ</t>
    </rPh>
    <rPh sb="6" eb="8">
      <t>ズヒョウ</t>
    </rPh>
    <rPh sb="8" eb="10">
      <t>テイキョウ</t>
    </rPh>
    <rPh sb="10" eb="11">
      <t>シャ</t>
    </rPh>
    <rPh sb="13" eb="15">
      <t>ジジョウ</t>
    </rPh>
    <rPh sb="19" eb="22">
      <t>チョサクケン</t>
    </rPh>
    <rPh sb="23" eb="25">
      <t>ジョウト</t>
    </rPh>
    <rPh sb="29" eb="31">
      <t>ズヒョウ</t>
    </rPh>
    <rPh sb="34" eb="36">
      <t>バアイ</t>
    </rPh>
    <rPh sb="38" eb="40">
      <t>カキ</t>
    </rPh>
    <rPh sb="41" eb="43">
      <t>センタク</t>
    </rPh>
    <rPh sb="44" eb="45">
      <t>ウエ</t>
    </rPh>
    <rPh sb="46" eb="48">
      <t>ズヒョウ</t>
    </rPh>
    <rPh sb="48" eb="50">
      <t>バンゴウ</t>
    </rPh>
    <phoneticPr fontId="2"/>
  </si>
  <si>
    <t>備考</t>
    <rPh sb="0" eb="2">
      <t>ビコウ</t>
    </rPh>
    <phoneticPr fontId="2"/>
  </si>
  <si>
    <t>著作権所有者の　氏名　または　会社名</t>
    <rPh sb="0" eb="3">
      <t>チョサクケン</t>
    </rPh>
    <rPh sb="3" eb="6">
      <t>ショユウシャ</t>
    </rPh>
    <rPh sb="8" eb="10">
      <t>シメイ</t>
    </rPh>
    <rPh sb="15" eb="17">
      <t>カイシャ</t>
    </rPh>
    <rPh sb="17" eb="18">
      <t>メイ</t>
    </rPh>
    <phoneticPr fontId="2"/>
  </si>
  <si>
    <t>著作権を照明学会へ譲渡しない図表リスト</t>
    <rPh sb="0" eb="3">
      <t>チョサクケン</t>
    </rPh>
    <rPh sb="4" eb="6">
      <t>ショウメイ</t>
    </rPh>
    <rPh sb="6" eb="8">
      <t>ガッカイ</t>
    </rPh>
    <rPh sb="9" eb="11">
      <t>ジョウト</t>
    </rPh>
    <rPh sb="14" eb="16">
      <t>ズヒョウ</t>
    </rPh>
    <phoneticPr fontId="2"/>
  </si>
  <si>
    <t>【投稿許諾】</t>
    <rPh sb="1" eb="3">
      <t>トウコウ</t>
    </rPh>
    <rPh sb="3" eb="5">
      <t>キョダク</t>
    </rPh>
    <phoneticPr fontId="2"/>
  </si>
  <si>
    <t>確認中</t>
    <rPh sb="0" eb="3">
      <t>カクニンチュウ</t>
    </rPh>
    <phoneticPr fontId="2"/>
  </si>
  <si>
    <t>未対応</t>
    <rPh sb="0" eb="3">
      <t>ミタイオウ</t>
    </rPh>
    <phoneticPr fontId="2"/>
  </si>
  <si>
    <t>許諾済</t>
    <rPh sb="0" eb="2">
      <t>キョダク</t>
    </rPh>
    <rPh sb="2" eb="3">
      <t>ズ</t>
    </rPh>
    <phoneticPr fontId="2"/>
  </si>
  <si>
    <t>原稿関係者の投稿許諾確認リスト（参考）</t>
    <rPh sb="0" eb="2">
      <t>ゲンコウ</t>
    </rPh>
    <rPh sb="2" eb="5">
      <t>カンケイシャ</t>
    </rPh>
    <rPh sb="6" eb="8">
      <t>トウコウ</t>
    </rPh>
    <rPh sb="8" eb="10">
      <t>キョダク</t>
    </rPh>
    <rPh sb="10" eb="12">
      <t>カクニン</t>
    </rPh>
    <rPh sb="16" eb="18">
      <t>サンコウ</t>
    </rPh>
    <phoneticPr fontId="2"/>
  </si>
  <si>
    <t>著者名</t>
    <rPh sb="0" eb="3">
      <t>チョシャメイメイ</t>
    </rPh>
    <phoneticPr fontId="2"/>
  </si>
  <si>
    <t>キーワード</t>
    <phoneticPr fontId="2"/>
  </si>
  <si>
    <t>（和文）①</t>
    <rPh sb="1" eb="3">
      <t>ワブン</t>
    </rPh>
    <phoneticPr fontId="2"/>
  </si>
  <si>
    <t>（和文）②</t>
    <rPh sb="1" eb="3">
      <t>ワブン</t>
    </rPh>
    <phoneticPr fontId="2"/>
  </si>
  <si>
    <t>（和文）③</t>
    <rPh sb="1" eb="3">
      <t>ワブン</t>
    </rPh>
    <phoneticPr fontId="2"/>
  </si>
  <si>
    <t>（和文）④</t>
    <rPh sb="1" eb="3">
      <t>ワブン</t>
    </rPh>
    <phoneticPr fontId="2"/>
  </si>
  <si>
    <t>（和文）⑤</t>
    <rPh sb="1" eb="3">
      <t>ワブン</t>
    </rPh>
    <phoneticPr fontId="2"/>
  </si>
  <si>
    <t>（和文）⑥</t>
    <rPh sb="1" eb="3">
      <t>ワブン</t>
    </rPh>
    <phoneticPr fontId="2"/>
  </si>
  <si>
    <t>（英文）①</t>
    <rPh sb="1" eb="3">
      <t>エイブン</t>
    </rPh>
    <phoneticPr fontId="2"/>
  </si>
  <si>
    <t>（英文）②</t>
    <rPh sb="1" eb="3">
      <t>エイブン</t>
    </rPh>
    <phoneticPr fontId="2"/>
  </si>
  <si>
    <t>（英文）③</t>
    <rPh sb="1" eb="3">
      <t>エイブン</t>
    </rPh>
    <phoneticPr fontId="2"/>
  </si>
  <si>
    <t>（英文）④</t>
    <rPh sb="1" eb="3">
      <t>エイブン</t>
    </rPh>
    <phoneticPr fontId="2"/>
  </si>
  <si>
    <t>（英文）⑤</t>
    <rPh sb="1" eb="3">
      <t>エイブン</t>
    </rPh>
    <phoneticPr fontId="2"/>
  </si>
  <si>
    <t>（英文）⑥</t>
    <rPh sb="1" eb="3">
      <t>エイブン</t>
    </rPh>
    <phoneticPr fontId="2"/>
  </si>
  <si>
    <r>
      <t>住所</t>
    </r>
    <r>
      <rPr>
        <sz val="8"/>
        <color theme="1"/>
        <rFont val="ＭＳ Ｐゴシック"/>
        <family val="3"/>
        <charset val="128"/>
      </rPr>
      <t>（和文）</t>
    </r>
    <rPh sb="0" eb="2">
      <t>ジュウショ</t>
    </rPh>
    <rPh sb="3" eb="5">
      <t>ワブン</t>
    </rPh>
    <phoneticPr fontId="2"/>
  </si>
  <si>
    <t>e-mail</t>
    <phoneticPr fontId="2"/>
  </si>
  <si>
    <t>共著者情報</t>
    <rPh sb="0" eb="3">
      <t>キョウチョシャ</t>
    </rPh>
    <rPh sb="3" eb="5">
      <t>ジョウホウ</t>
    </rPh>
    <phoneticPr fontId="2"/>
  </si>
  <si>
    <t>共著者数</t>
    <rPh sb="0" eb="3">
      <t>キョウチョシャ</t>
    </rPh>
    <rPh sb="3" eb="4">
      <t>スウ</t>
    </rPh>
    <phoneticPr fontId="2"/>
  </si>
  <si>
    <t>【共著者数】</t>
    <rPh sb="1" eb="4">
      <t>キョウチョシャ</t>
    </rPh>
    <rPh sb="4" eb="5">
      <t>スウ</t>
    </rPh>
    <phoneticPr fontId="2"/>
  </si>
  <si>
    <t>１名</t>
    <rPh sb="1" eb="2">
      <t>メイ</t>
    </rPh>
    <phoneticPr fontId="2"/>
  </si>
  <si>
    <t>２名</t>
    <rPh sb="1" eb="2">
      <t>メイ</t>
    </rPh>
    <phoneticPr fontId="2"/>
  </si>
  <si>
    <t>３名</t>
    <rPh sb="1" eb="2">
      <t>メイ</t>
    </rPh>
    <phoneticPr fontId="2"/>
  </si>
  <si>
    <t>４名</t>
    <rPh sb="1" eb="2">
      <t>メイ</t>
    </rPh>
    <phoneticPr fontId="2"/>
  </si>
  <si>
    <t>連絡先の掲載許諾</t>
    <rPh sb="0" eb="3">
      <t>レンラクサキ</t>
    </rPh>
    <rPh sb="4" eb="6">
      <t>ケイサイ</t>
    </rPh>
    <rPh sb="6" eb="8">
      <t>キョダク</t>
    </rPh>
    <phoneticPr fontId="2"/>
  </si>
  <si>
    <t>人数</t>
    <rPh sb="0" eb="2">
      <t>ニンズウ</t>
    </rPh>
    <phoneticPr fontId="2"/>
  </si>
  <si>
    <t>著作権</t>
    <rPh sb="0" eb="3">
      <t>チョサクケン</t>
    </rPh>
    <phoneticPr fontId="2"/>
  </si>
  <si>
    <t>著作権を譲渡しない図表有無</t>
    <rPh sb="0" eb="3">
      <t>チョサクケン</t>
    </rPh>
    <rPh sb="4" eb="6">
      <t>ジョウト</t>
    </rPh>
    <rPh sb="9" eb="11">
      <t>ズヒョウ</t>
    </rPh>
    <rPh sb="11" eb="13">
      <t>ウム</t>
    </rPh>
    <phoneticPr fontId="2"/>
  </si>
  <si>
    <t>　</t>
    <phoneticPr fontId="2"/>
  </si>
  <si>
    <t>花子</t>
    <rPh sb="0" eb="2">
      <t>ハナコ</t>
    </rPh>
    <phoneticPr fontId="2"/>
  </si>
  <si>
    <t>ドロップダウン用リスト</t>
    <rPh sb="7" eb="8">
      <t>ヨウ</t>
    </rPh>
    <phoneticPr fontId="2"/>
  </si>
  <si>
    <t>↑</t>
    <phoneticPr fontId="2"/>
  </si>
  <si>
    <t>⇒文字入力が有れば「1」、無ければ「0」</t>
    <rPh sb="1" eb="3">
      <t>モジ</t>
    </rPh>
    <rPh sb="3" eb="5">
      <t>ニュウリョク</t>
    </rPh>
    <rPh sb="6" eb="7">
      <t>ア</t>
    </rPh>
    <rPh sb="13" eb="14">
      <t>ナ</t>
    </rPh>
    <phoneticPr fontId="2"/>
  </si>
  <si>
    <t>⇒ドロップダウンリストで選択された項目の番号、「0」は未選択</t>
    <rPh sb="12" eb="14">
      <t>センタク</t>
    </rPh>
    <rPh sb="17" eb="19">
      <t>コウモク</t>
    </rPh>
    <rPh sb="20" eb="22">
      <t>バンゴウ</t>
    </rPh>
    <rPh sb="27" eb="28">
      <t>ミ</t>
    </rPh>
    <rPh sb="28" eb="30">
      <t>センタク</t>
    </rPh>
    <phoneticPr fontId="2"/>
  </si>
  <si>
    <t>発行年（事務局記入）</t>
    <rPh sb="0" eb="2">
      <t>ハッコウ</t>
    </rPh>
    <rPh sb="2" eb="3">
      <t>ネン</t>
    </rPh>
    <rPh sb="4" eb="7">
      <t>ジムキョク</t>
    </rPh>
    <rPh sb="7" eb="9">
      <t>キニュウ</t>
    </rPh>
    <phoneticPr fontId="2"/>
  </si>
  <si>
    <t>発行月（事務局記入）</t>
    <rPh sb="0" eb="2">
      <t>ハッコウ</t>
    </rPh>
    <rPh sb="2" eb="3">
      <t>ツキ</t>
    </rPh>
    <rPh sb="4" eb="7">
      <t>ジムキョク</t>
    </rPh>
    <rPh sb="7" eb="9">
      <t>キニュウ</t>
    </rPh>
    <phoneticPr fontId="2"/>
  </si>
  <si>
    <t>原稿種別（事務局選択）</t>
    <rPh sb="0" eb="2">
      <t>ゲンコウ</t>
    </rPh>
    <rPh sb="2" eb="4">
      <t>シュベツ</t>
    </rPh>
    <rPh sb="5" eb="8">
      <t>ジムキョク</t>
    </rPh>
    <rPh sb="8" eb="10">
      <t>センタク</t>
    </rPh>
    <phoneticPr fontId="2"/>
  </si>
  <si>
    <t>【情報要否】過去帳票で取扱いの有った情報項目に「1」を記入した。　また、今後必須とする項目は「2」を記入した。</t>
    <rPh sb="1" eb="3">
      <t>ジョウホウ</t>
    </rPh>
    <rPh sb="3" eb="5">
      <t>ヨウヒ</t>
    </rPh>
    <rPh sb="6" eb="8">
      <t>カコ</t>
    </rPh>
    <rPh sb="8" eb="10">
      <t>チョウヒョウ</t>
    </rPh>
    <rPh sb="11" eb="13">
      <t>トリアツカ</t>
    </rPh>
    <rPh sb="15" eb="16">
      <t>ア</t>
    </rPh>
    <rPh sb="18" eb="20">
      <t>ジョウホウ</t>
    </rPh>
    <rPh sb="20" eb="22">
      <t>コウモク</t>
    </rPh>
    <rPh sb="27" eb="29">
      <t>キニュウ</t>
    </rPh>
    <rPh sb="36" eb="38">
      <t>コンゴ</t>
    </rPh>
    <rPh sb="38" eb="40">
      <t>ヒッス</t>
    </rPh>
    <rPh sb="43" eb="45">
      <t>コウモク</t>
    </rPh>
    <rPh sb="50" eb="52">
      <t>キニュウ</t>
    </rPh>
    <phoneticPr fontId="2"/>
  </si>
  <si>
    <t>※現バージョンでは下表と機能連係はしていない。</t>
    <phoneticPr fontId="2"/>
  </si>
  <si>
    <t>著作権</t>
    <rPh sb="0" eb="3">
      <t>チョサクケン</t>
    </rPh>
    <phoneticPr fontId="2"/>
  </si>
  <si>
    <t>同意書</t>
    <rPh sb="0" eb="3">
      <t>ドウイショ</t>
    </rPh>
    <phoneticPr fontId="2"/>
  </si>
  <si>
    <t>役職</t>
    <rPh sb="0" eb="2">
      <t>ヤクショク</t>
    </rPh>
    <phoneticPr fontId="2"/>
  </si>
  <si>
    <t>旧原稿管理表があった種別</t>
    <rPh sb="0" eb="1">
      <t>キュウ</t>
    </rPh>
    <rPh sb="1" eb="3">
      <t>ゲンコウ</t>
    </rPh>
    <rPh sb="3" eb="5">
      <t>カンリ</t>
    </rPh>
    <rPh sb="5" eb="6">
      <t>ヒョウ</t>
    </rPh>
    <rPh sb="10" eb="12">
      <t>シュベツ</t>
    </rPh>
    <phoneticPr fontId="2"/>
  </si>
  <si>
    <t>［注記］</t>
    <rPh sb="1" eb="3">
      <t>チュウキ</t>
    </rPh>
    <phoneticPr fontId="2"/>
  </si>
  <si>
    <t>［注記］　著作権所有者については、個人の場合は氏名のみ、法人の場合は会社名のみを記載してください。</t>
    <rPh sb="1" eb="3">
      <t>チュウキ</t>
    </rPh>
    <rPh sb="5" eb="8">
      <t>チョサクケン</t>
    </rPh>
    <rPh sb="8" eb="11">
      <t>ショユウシャ</t>
    </rPh>
    <rPh sb="17" eb="19">
      <t>コジン</t>
    </rPh>
    <rPh sb="20" eb="22">
      <t>バアイ</t>
    </rPh>
    <rPh sb="23" eb="25">
      <t>シメイ</t>
    </rPh>
    <rPh sb="28" eb="30">
      <t>ホウジン</t>
    </rPh>
    <rPh sb="31" eb="33">
      <t>バアイ</t>
    </rPh>
    <rPh sb="34" eb="37">
      <t>カイシャメイ</t>
    </rPh>
    <rPh sb="40" eb="42">
      <t>キサイ</t>
    </rPh>
    <phoneticPr fontId="2"/>
  </si>
  <si>
    <t>著作権を照明学会に譲渡できない図表の有無</t>
    <rPh sb="0" eb="3">
      <t>チョサクケン</t>
    </rPh>
    <rPh sb="4" eb="6">
      <t>ショウメイ</t>
    </rPh>
    <rPh sb="6" eb="8">
      <t>ガッカイ</t>
    </rPh>
    <rPh sb="9" eb="11">
      <t>ジョウト</t>
    </rPh>
    <rPh sb="15" eb="17">
      <t>ズヒョウ</t>
    </rPh>
    <rPh sb="18" eb="20">
      <t>ウム</t>
    </rPh>
    <phoneticPr fontId="2"/>
  </si>
  <si>
    <t>照明学会の著作権規定に同意し、本原稿の著作権を照明学会に譲渡いたします。</t>
    <rPh sb="0" eb="2">
      <t>ショウメイ</t>
    </rPh>
    <rPh sb="2" eb="4">
      <t>ガッカイ</t>
    </rPh>
    <rPh sb="5" eb="8">
      <t>チョサクケン</t>
    </rPh>
    <rPh sb="8" eb="10">
      <t>キテイ</t>
    </rPh>
    <rPh sb="11" eb="13">
      <t>ドウイ</t>
    </rPh>
    <rPh sb="15" eb="16">
      <t>ホン</t>
    </rPh>
    <rPh sb="16" eb="18">
      <t>ゲンコウ</t>
    </rPh>
    <rPh sb="19" eb="21">
      <t>チョサク</t>
    </rPh>
    <rPh sb="21" eb="22">
      <t>ケン</t>
    </rPh>
    <rPh sb="23" eb="25">
      <t>ショウメイ</t>
    </rPh>
    <rPh sb="25" eb="27">
      <t>ガッカイ</t>
    </rPh>
    <rPh sb="28" eb="30">
      <t>ジョウト</t>
    </rPh>
    <phoneticPr fontId="2"/>
  </si>
  <si>
    <t>照明学会誌　寄稿票　（２枚目　共著者情報）　その１</t>
    <rPh sb="0" eb="2">
      <t>ショウメイ</t>
    </rPh>
    <rPh sb="2" eb="4">
      <t>ガッカイ</t>
    </rPh>
    <rPh sb="4" eb="5">
      <t>シ</t>
    </rPh>
    <rPh sb="6" eb="8">
      <t>キコウ</t>
    </rPh>
    <rPh sb="8" eb="9">
      <t>ヒョウ</t>
    </rPh>
    <rPh sb="12" eb="14">
      <t>マイメ</t>
    </rPh>
    <rPh sb="15" eb="17">
      <t>キョウチョ</t>
    </rPh>
    <rPh sb="17" eb="18">
      <t>シャ</t>
    </rPh>
    <rPh sb="18" eb="20">
      <t>ジョウホウ</t>
    </rPh>
    <phoneticPr fontId="2"/>
  </si>
  <si>
    <t>共著者が「無し」場合は記載不要です。共著者が７名以上の場合は学会事務局にご相談ください。</t>
    <rPh sb="0" eb="3">
      <t>キョウチョシャ</t>
    </rPh>
    <rPh sb="5" eb="6">
      <t>ナ</t>
    </rPh>
    <rPh sb="8" eb="10">
      <t>バアイ</t>
    </rPh>
    <rPh sb="11" eb="13">
      <t>キサイ</t>
    </rPh>
    <rPh sb="13" eb="15">
      <t>フヨウ</t>
    </rPh>
    <rPh sb="18" eb="21">
      <t>キョウチョシャ</t>
    </rPh>
    <rPh sb="23" eb="24">
      <t>メイ</t>
    </rPh>
    <rPh sb="24" eb="26">
      <t>イジョウ</t>
    </rPh>
    <rPh sb="27" eb="29">
      <t>バアイ</t>
    </rPh>
    <rPh sb="30" eb="32">
      <t>ガッカイ</t>
    </rPh>
    <rPh sb="32" eb="35">
      <t>ジムキョク</t>
    </rPh>
    <rPh sb="37" eb="39">
      <t>ソウダン</t>
    </rPh>
    <phoneticPr fontId="2"/>
  </si>
  <si>
    <t>共著者③</t>
    <rPh sb="0" eb="2">
      <t>キョウチョ</t>
    </rPh>
    <rPh sb="2" eb="3">
      <t>シャ</t>
    </rPh>
    <phoneticPr fontId="2"/>
  </si>
  <si>
    <t>共著者④</t>
    <rPh sb="0" eb="2">
      <t>キョウチョ</t>
    </rPh>
    <rPh sb="2" eb="3">
      <t>シャ</t>
    </rPh>
    <phoneticPr fontId="2"/>
  </si>
  <si>
    <t>共著者①</t>
    <rPh sb="0" eb="2">
      <t>キョウチョ</t>
    </rPh>
    <rPh sb="2" eb="3">
      <t>シャ</t>
    </rPh>
    <phoneticPr fontId="2"/>
  </si>
  <si>
    <t>共著者②</t>
    <rPh sb="0" eb="2">
      <t>キョウチョ</t>
    </rPh>
    <rPh sb="2" eb="3">
      <t>シャ</t>
    </rPh>
    <phoneticPr fontId="2"/>
  </si>
  <si>
    <t>共著者①</t>
    <rPh sb="0" eb="3">
      <t>キョウチョシャ</t>
    </rPh>
    <phoneticPr fontId="2"/>
  </si>
  <si>
    <t>共著者②</t>
    <rPh sb="0" eb="3">
      <t>キョウチョシャ</t>
    </rPh>
    <phoneticPr fontId="2"/>
  </si>
  <si>
    <t>共著者③</t>
    <rPh sb="0" eb="3">
      <t>キョウチョシャ</t>
    </rPh>
    <phoneticPr fontId="2"/>
  </si>
  <si>
    <t>共著者④</t>
    <rPh sb="0" eb="3">
      <t>キョウチョシャ</t>
    </rPh>
    <phoneticPr fontId="2"/>
  </si>
  <si>
    <t>共著者⑤</t>
    <rPh sb="0" eb="3">
      <t>キョウチョシャ</t>
    </rPh>
    <phoneticPr fontId="2"/>
  </si>
  <si>
    <t>共著者⑥</t>
    <rPh sb="0" eb="3">
      <t>キョウチョシャ</t>
    </rPh>
    <phoneticPr fontId="2"/>
  </si>
  <si>
    <t>５名</t>
    <rPh sb="1" eb="2">
      <t>メイ</t>
    </rPh>
    <phoneticPr fontId="2"/>
  </si>
  <si>
    <t>６名</t>
    <rPh sb="1" eb="2">
      <t>メイ</t>
    </rPh>
    <phoneticPr fontId="2"/>
  </si>
  <si>
    <r>
      <t>原稿ご提出時に</t>
    </r>
    <r>
      <rPr>
        <b/>
        <sz val="10"/>
        <color rgb="FFFF0000"/>
        <rFont val="ＭＳ Ｐゴシック"/>
        <family val="3"/>
        <charset val="128"/>
      </rPr>
      <t>本シートのみ印刷</t>
    </r>
    <r>
      <rPr>
        <sz val="10"/>
        <color theme="1"/>
        <rFont val="ＭＳ Ｐゴシック"/>
        <family val="2"/>
        <charset val="128"/>
      </rPr>
      <t>し、下記「同意書」に署名・押印の上、郵送をお願いします。なお、署名・押印</t>
    </r>
    <rPh sb="5" eb="6">
      <t>ジ</t>
    </rPh>
    <rPh sb="17" eb="19">
      <t>カキ</t>
    </rPh>
    <rPh sb="20" eb="23">
      <t>ドウイショ</t>
    </rPh>
    <rPh sb="25" eb="27">
      <t>ショメイ</t>
    </rPh>
    <rPh sb="28" eb="30">
      <t>オウイン</t>
    </rPh>
    <rPh sb="31" eb="32">
      <t>ウエ</t>
    </rPh>
    <rPh sb="33" eb="35">
      <t>ユウソウ</t>
    </rPh>
    <rPh sb="37" eb="38">
      <t>ネガ</t>
    </rPh>
    <rPh sb="46" eb="48">
      <t>ショメイ</t>
    </rPh>
    <rPh sb="49" eb="51">
      <t>オウイン</t>
    </rPh>
    <phoneticPr fontId="2"/>
  </si>
  <si>
    <t>した本シートのPDFファイルをメール送付する事でも可とします。　複数著者の場合には代表者がご署名ください。</t>
    <rPh sb="2" eb="3">
      <t>ホン</t>
    </rPh>
    <rPh sb="22" eb="23">
      <t>コト</t>
    </rPh>
    <rPh sb="25" eb="26">
      <t>カ</t>
    </rPh>
    <rPh sb="32" eb="34">
      <t>フクスウ</t>
    </rPh>
    <rPh sb="34" eb="36">
      <t>チョシャ</t>
    </rPh>
    <rPh sb="37" eb="39">
      <t>バアイ</t>
    </rPh>
    <rPh sb="41" eb="44">
      <t>ダイヒョウシャ</t>
    </rPh>
    <rPh sb="46" eb="48">
      <t>ショメイ</t>
    </rPh>
    <phoneticPr fontId="2"/>
  </si>
  <si>
    <t>〒</t>
    <phoneticPr fontId="2"/>
  </si>
  <si>
    <t>【筆頭
著者名】</t>
    <rPh sb="1" eb="3">
      <t>ヒットウ</t>
    </rPh>
    <rPh sb="4" eb="6">
      <t>チョシャ</t>
    </rPh>
    <rPh sb="6" eb="7">
      <t>メイ</t>
    </rPh>
    <phoneticPr fontId="2"/>
  </si>
  <si>
    <t>筆頭著者名の数式変更</t>
    <rPh sb="0" eb="2">
      <t>ヒットウ</t>
    </rPh>
    <rPh sb="2" eb="4">
      <t>チョシャ</t>
    </rPh>
    <rPh sb="4" eb="5">
      <t>メイ</t>
    </rPh>
    <rPh sb="6" eb="8">
      <t>スウシキ</t>
    </rPh>
    <rPh sb="8" eb="10">
      <t>ヘンコウ</t>
    </rPh>
    <phoneticPr fontId="2"/>
  </si>
  <si>
    <t>電話</t>
    <rPh sb="0" eb="2">
      <t>デンワ</t>
    </rPh>
    <phoneticPr fontId="2"/>
  </si>
  <si>
    <t>筆頭
著者
情報</t>
    <rPh sb="0" eb="2">
      <t>ヒットウ</t>
    </rPh>
    <rPh sb="3" eb="5">
      <t>チョシャ</t>
    </rPh>
    <rPh sb="6" eb="8">
      <t>ジョウホウ</t>
    </rPh>
    <phoneticPr fontId="2"/>
  </si>
  <si>
    <t>　に、ご記入をお願いします。</t>
    <rPh sb="4" eb="6">
      <t>キニュウ</t>
    </rPh>
    <rPh sb="8" eb="9">
      <t>ネガ</t>
    </rPh>
    <phoneticPr fontId="2"/>
  </si>
  <si>
    <t>・寄稿票シートは４枚あります。</t>
    <rPh sb="1" eb="3">
      <t>キコウ</t>
    </rPh>
    <rPh sb="3" eb="4">
      <t>ヒョウ</t>
    </rPh>
    <rPh sb="9" eb="10">
      <t>マイ</t>
    </rPh>
    <phoneticPr fontId="2"/>
  </si>
  <si>
    <t>・入力項目は原稿種別によって異なりますので、各項目の［注記］をご確認ください。</t>
    <rPh sb="32" eb="34">
      <t>カクニン</t>
    </rPh>
    <phoneticPr fontId="2"/>
  </si>
  <si>
    <t>・原稿ご提出時に、メールにて事務局へご送付ください。</t>
    <rPh sb="1" eb="3">
      <t>ゲンコウ</t>
    </rPh>
    <rPh sb="4" eb="6">
      <t>テイシュツ</t>
    </rPh>
    <rPh sb="6" eb="7">
      <t>ジ</t>
    </rPh>
    <rPh sb="14" eb="17">
      <t>ジムキョク</t>
    </rPh>
    <rPh sb="19" eb="21">
      <t>ソウフ</t>
    </rPh>
    <phoneticPr fontId="2"/>
  </si>
  <si>
    <t>・英文の各単語の頭文字は大文字。但し、前置詞、接続詞、冠詞の頭文字は小文字とします。</t>
    <rPh sb="1" eb="3">
      <t>エイブン</t>
    </rPh>
    <phoneticPr fontId="2"/>
  </si>
  <si>
    <t>キーワード
（6個以内）</t>
    <rPh sb="8" eb="9">
      <t>コ</t>
    </rPh>
    <rPh sb="9" eb="11">
      <t>イナイ</t>
    </rPh>
    <phoneticPr fontId="2"/>
  </si>
  <si>
    <t>・英文の各単語の頭文字は小文字。</t>
    <rPh sb="1" eb="3">
      <t>エイブン</t>
    </rPh>
    <phoneticPr fontId="2"/>
  </si>
  <si>
    <t>・文字は自動縮小されますので、副題も続けて記入し、改行しないでください。</t>
    <rPh sb="1" eb="3">
      <t>モジ</t>
    </rPh>
    <rPh sb="4" eb="6">
      <t>ジドウ</t>
    </rPh>
    <rPh sb="6" eb="8">
      <t>シュクショウ</t>
    </rPh>
    <rPh sb="15" eb="17">
      <t>フクダイ</t>
    </rPh>
    <rPh sb="18" eb="19">
      <t>ツヅ</t>
    </rPh>
    <rPh sb="21" eb="23">
      <t>キニュウ</t>
    </rPh>
    <rPh sb="25" eb="27">
      <t>カイギョウ</t>
    </rPh>
    <phoneticPr fontId="2"/>
  </si>
  <si>
    <t>・「表紙」のみ英文不要です。</t>
    <rPh sb="2" eb="4">
      <t>ヒョウシ</t>
    </rPh>
    <rPh sb="7" eb="9">
      <t>エイブン</t>
    </rPh>
    <rPh sb="9" eb="11">
      <t>フヨウ</t>
    </rPh>
    <phoneticPr fontId="2"/>
  </si>
  <si>
    <t>・英文の頭文字は大文字、他は小文字。</t>
    <rPh sb="1" eb="3">
      <t>エイブン</t>
    </rPh>
    <phoneticPr fontId="2"/>
  </si>
  <si>
    <t>例 ： 照明  太郎    Taro Shomei</t>
    <phoneticPr fontId="2"/>
  </si>
  <si>
    <t>所属</t>
    <rPh sb="0" eb="2">
      <t>ショゾク</t>
    </rPh>
    <phoneticPr fontId="2"/>
  </si>
  <si>
    <t>所属</t>
    <rPh sb="0" eb="2">
      <t>ショゾク</t>
    </rPh>
    <phoneticPr fontId="2"/>
  </si>
  <si>
    <t>照明学会誌　寄稿票　（３枚目　ABSTRACT（英文要旨） ）</t>
    <rPh sb="0" eb="2">
      <t>ショウメイ</t>
    </rPh>
    <rPh sb="2" eb="4">
      <t>ガッカイ</t>
    </rPh>
    <rPh sb="4" eb="5">
      <t>シ</t>
    </rPh>
    <rPh sb="6" eb="8">
      <t>キコウ</t>
    </rPh>
    <rPh sb="8" eb="9">
      <t>ヒョウ</t>
    </rPh>
    <rPh sb="12" eb="14">
      <t>マイメ</t>
    </rPh>
    <rPh sb="24" eb="26">
      <t>エイブン</t>
    </rPh>
    <rPh sb="26" eb="28">
      <t>ヨウシ</t>
    </rPh>
    <phoneticPr fontId="2"/>
  </si>
  <si>
    <t>・ABSTRACTは表題と本文の間に掲載します。</t>
    <rPh sb="10" eb="12">
      <t>ヒョウダイ</t>
    </rPh>
    <rPh sb="13" eb="15">
      <t>ホンブン</t>
    </rPh>
    <rPh sb="16" eb="17">
      <t>アイダ</t>
    </rPh>
    <rPh sb="18" eb="20">
      <t>ケイサイ</t>
    </rPh>
    <phoneticPr fontId="2"/>
  </si>
  <si>
    <t>【和文要旨】</t>
    <rPh sb="1" eb="3">
      <t>ワブン</t>
    </rPh>
    <rPh sb="3" eb="5">
      <t>ヨウシ</t>
    </rPh>
    <phoneticPr fontId="2"/>
  </si>
  <si>
    <t>・ABSTRUCTは、執筆者ご自身にて作成いただく事を原則としております。</t>
    <rPh sb="11" eb="14">
      <t>シッピツシャ</t>
    </rPh>
    <rPh sb="15" eb="17">
      <t>ジシン</t>
    </rPh>
    <rPh sb="19" eb="21">
      <t>サクセイ</t>
    </rPh>
    <rPh sb="25" eb="26">
      <t>コト</t>
    </rPh>
    <rPh sb="27" eb="29">
      <t>ゲンソク</t>
    </rPh>
    <phoneticPr fontId="2"/>
  </si>
  <si>
    <t>　学会による英訳作業は実施しておりませんので、ご理解のほどお願いいたします。</t>
    <phoneticPr fontId="2"/>
  </si>
  <si>
    <t>・和文要旨は閲読時に参照しますので、記入にご協力ください。</t>
    <rPh sb="1" eb="3">
      <t>ワブン</t>
    </rPh>
    <rPh sb="3" eb="5">
      <t>ヨウシ</t>
    </rPh>
    <rPh sb="6" eb="8">
      <t>エツドク</t>
    </rPh>
    <rPh sb="8" eb="9">
      <t>ジ</t>
    </rPh>
    <rPh sb="10" eb="12">
      <t>サンショウ</t>
    </rPh>
    <rPh sb="18" eb="20">
      <t>キニュウ</t>
    </rPh>
    <rPh sb="22" eb="24">
      <t>キョウリョク</t>
    </rPh>
    <phoneticPr fontId="2"/>
  </si>
  <si>
    <t>和文　300文字以内</t>
    <rPh sb="0" eb="2">
      <t>ワブン</t>
    </rPh>
    <rPh sb="6" eb="8">
      <t>モジ</t>
    </rPh>
    <rPh sb="8" eb="10">
      <t>イナイ</t>
    </rPh>
    <phoneticPr fontId="2"/>
  </si>
  <si>
    <t>【ABSTRACT（英文要旨）】</t>
    <rPh sb="10" eb="12">
      <t>エイブン</t>
    </rPh>
    <rPh sb="12" eb="14">
      <t>ヨウシ</t>
    </rPh>
    <phoneticPr fontId="2"/>
  </si>
  <si>
    <t>・「特集趣旨」では、顔写真のみ「掲載可」を選択してください。</t>
    <rPh sb="2" eb="4">
      <t>トクシュウ</t>
    </rPh>
    <rPh sb="4" eb="6">
      <t>シュシ</t>
    </rPh>
    <rPh sb="10" eb="11">
      <t>カオ</t>
    </rPh>
    <rPh sb="11" eb="13">
      <t>ジャシン</t>
    </rPh>
    <rPh sb="16" eb="18">
      <t>ケイサイ</t>
    </rPh>
    <rPh sb="18" eb="19">
      <t>カ</t>
    </rPh>
    <rPh sb="21" eb="23">
      <t>センタク</t>
    </rPh>
    <phoneticPr fontId="2"/>
  </si>
  <si>
    <t>郵便番号</t>
    <rPh sb="0" eb="4">
      <t>ユウビンバンゴウ</t>
    </rPh>
    <phoneticPr fontId="2"/>
  </si>
  <si>
    <t>101-0048</t>
    <phoneticPr fontId="2"/>
  </si>
  <si>
    <t>東京都千代田区神田司町二丁目8番4号 吹田屋ビル3F</t>
    <phoneticPr fontId="2"/>
  </si>
  <si>
    <t>aaaaaa@ieij.or.jp</t>
    <phoneticPr fontId="2"/>
  </si>
  <si>
    <t>03-5294-0101</t>
    <phoneticPr fontId="2"/>
  </si>
  <si>
    <t>７名</t>
    <rPh sb="1" eb="2">
      <t>メイ</t>
    </rPh>
    <phoneticPr fontId="2"/>
  </si>
  <si>
    <t>【住所掲載】</t>
    <rPh sb="1" eb="3">
      <t>ジュウショ</t>
    </rPh>
    <rPh sb="3" eb="5">
      <t>ケイサイ</t>
    </rPh>
    <phoneticPr fontId="2"/>
  </si>
  <si>
    <t>【e-mail掲載】</t>
    <rPh sb="7" eb="9">
      <t>ケイサイ</t>
    </rPh>
    <phoneticPr fontId="2"/>
  </si>
  <si>
    <t>【電話掲載】</t>
    <rPh sb="1" eb="3">
      <t>デンワ</t>
    </rPh>
    <rPh sb="3" eb="5">
      <t>ケイサイ</t>
    </rPh>
    <phoneticPr fontId="2"/>
  </si>
  <si>
    <t>【所属掲載】</t>
    <rPh sb="1" eb="3">
      <t>ショゾク</t>
    </rPh>
    <rPh sb="3" eb="5">
      <t>ケイサイ</t>
    </rPh>
    <phoneticPr fontId="2"/>
  </si>
  <si>
    <t>ああああああああああ</t>
    <phoneticPr fontId="2"/>
  </si>
  <si>
    <t>aaaaaaaaaaaaaaaaaaaaaaaaaaaaaaaaaaaaaaaaaaaaaaaaaaa</t>
    <phoneticPr fontId="2"/>
  </si>
  <si>
    <t>著者紹介
（80字
以内）</t>
    <rPh sb="0" eb="2">
      <t>チョシャ</t>
    </rPh>
    <rPh sb="2" eb="3">
      <t>ショウ</t>
    </rPh>
    <rPh sb="3" eb="4">
      <t>スケ</t>
    </rPh>
    <rPh sb="8" eb="9">
      <t>ジ</t>
    </rPh>
    <rPh sb="10" eb="12">
      <t>イナイ</t>
    </rPh>
    <phoneticPr fontId="2"/>
  </si>
  <si>
    <t>氏名
（和文）</t>
    <rPh sb="0" eb="2">
      <t>シメイ</t>
    </rPh>
    <rPh sb="4" eb="6">
      <t>ワブン</t>
    </rPh>
    <phoneticPr fontId="2"/>
  </si>
  <si>
    <t>氏名
（英文）</t>
    <rPh sb="0" eb="2">
      <t>シメイ</t>
    </rPh>
    <rPh sb="4" eb="6">
      <t>エイブン</t>
    </rPh>
    <phoneticPr fontId="2"/>
  </si>
  <si>
    <t>ご記入いただきました情報は本会の事業内容以外の目的には使用しません。</t>
    <phoneticPr fontId="2"/>
  </si>
  <si>
    <t>連絡先の
掲載許諾</t>
    <rPh sb="0" eb="3">
      <t>レンラクサキ</t>
    </rPh>
    <rPh sb="5" eb="7">
      <t>ケイサイ</t>
    </rPh>
    <rPh sb="7" eb="9">
      <t>キョダク</t>
    </rPh>
    <phoneticPr fontId="2"/>
  </si>
  <si>
    <t>「特集資料」「資料」「会議報告」では、末尾に「著者連絡先」を掲載しますので、掲載の可否を必ず選択してください。他の原稿種別では選択不要です。</t>
    <phoneticPr fontId="2"/>
  </si>
  <si>
    <t>［注記］</t>
  </si>
  <si>
    <r>
      <t>Ver</t>
    </r>
    <r>
      <rPr>
        <sz val="11"/>
        <color theme="1"/>
        <rFont val="ＭＳ Ｐゴシック"/>
        <family val="3"/>
        <charset val="128"/>
      </rPr>
      <t>.3</t>
    </r>
    <phoneticPr fontId="2"/>
  </si>
  <si>
    <t>照明学会誌寄稿票の書き方</t>
    <phoneticPr fontId="2"/>
  </si>
  <si>
    <t>Taro</t>
    <phoneticPr fontId="2"/>
  </si>
  <si>
    <t>Syoumei</t>
    <phoneticPr fontId="2"/>
  </si>
  <si>
    <t>テスト</t>
    <phoneticPr fontId="2"/>
  </si>
  <si>
    <t>test</t>
    <phoneticPr fontId="2"/>
  </si>
  <si>
    <t>一般社団法人　照明学会 総務部</t>
    <phoneticPr fontId="2"/>
  </si>
  <si>
    <t>Hanako</t>
    <phoneticPr fontId="2"/>
  </si>
  <si>
    <t>Syoumei</t>
    <phoneticPr fontId="2"/>
  </si>
  <si>
    <t>あああああああ</t>
    <phoneticPr fontId="2"/>
  </si>
  <si>
    <t>【原稿種別】</t>
    <phoneticPr fontId="2"/>
  </si>
  <si>
    <t>【筆頭著者名】</t>
    <phoneticPr fontId="2"/>
  </si>
  <si>
    <t>【原稿種別】</t>
    <phoneticPr fontId="2"/>
  </si>
  <si>
    <t>・顔写真「掲載可」を選択された場合は、原稿とともに写真（電子データ推奨）をお送り下さい。</t>
    <rPh sb="1" eb="2">
      <t>カオ</t>
    </rPh>
    <rPh sb="2" eb="4">
      <t>ジャシン</t>
    </rPh>
    <rPh sb="5" eb="7">
      <t>ケイサイ</t>
    </rPh>
    <rPh sb="7" eb="8">
      <t>カ</t>
    </rPh>
    <rPh sb="10" eb="12">
      <t>センタク</t>
    </rPh>
    <rPh sb="15" eb="17">
      <t>バアイ</t>
    </rPh>
    <rPh sb="19" eb="21">
      <t>ゲンコウ</t>
    </rPh>
    <rPh sb="25" eb="27">
      <t>シャシン</t>
    </rPh>
    <rPh sb="28" eb="30">
      <t>デンシ</t>
    </rPh>
    <rPh sb="33" eb="35">
      <t>スイショウ</t>
    </rPh>
    <rPh sb="38" eb="39">
      <t>オク</t>
    </rPh>
    <rPh sb="40" eb="41">
      <t>クダ</t>
    </rPh>
    <phoneticPr fontId="2"/>
  </si>
  <si>
    <t>施主</t>
    <rPh sb="0" eb="2">
      <t>セシュ</t>
    </rPh>
    <phoneticPr fontId="2"/>
  </si>
  <si>
    <t>建築設計事務所</t>
    <rPh sb="0" eb="2">
      <t>ケンチク</t>
    </rPh>
    <rPh sb="2" eb="4">
      <t>セッケイ</t>
    </rPh>
    <rPh sb="4" eb="6">
      <t>ジム</t>
    </rPh>
    <rPh sb="6" eb="7">
      <t>ショ</t>
    </rPh>
    <phoneticPr fontId="2"/>
  </si>
  <si>
    <t>設備設計事務所</t>
    <rPh sb="0" eb="2">
      <t>セツビ</t>
    </rPh>
    <rPh sb="2" eb="4">
      <t>セッケイ</t>
    </rPh>
    <rPh sb="4" eb="6">
      <t>ジム</t>
    </rPh>
    <rPh sb="6" eb="7">
      <t>ショ</t>
    </rPh>
    <phoneticPr fontId="2"/>
  </si>
  <si>
    <t>照明デザイン事務所</t>
    <rPh sb="0" eb="2">
      <t>ショウメイ</t>
    </rPh>
    <rPh sb="6" eb="8">
      <t>ジム</t>
    </rPh>
    <rPh sb="8" eb="9">
      <t>ショ</t>
    </rPh>
    <phoneticPr fontId="2"/>
  </si>
  <si>
    <t>照明メーカー</t>
    <rPh sb="0" eb="2">
      <t>ショウメイ</t>
    </rPh>
    <phoneticPr fontId="2"/>
  </si>
  <si>
    <t>その他</t>
    <rPh sb="2" eb="3">
      <t>タ</t>
    </rPh>
    <phoneticPr fontId="2"/>
  </si>
  <si>
    <t>【種別】</t>
    <rPh sb="1" eb="3">
      <t>シュベツ</t>
    </rPh>
    <phoneticPr fontId="2"/>
  </si>
  <si>
    <t>株式会社　○○商事</t>
    <rPh sb="0" eb="4">
      <t>カブシキガイシャ</t>
    </rPh>
    <rPh sb="7" eb="9">
      <t>ショウジ</t>
    </rPh>
    <phoneticPr fontId="2"/>
  </si>
  <si>
    <t>株式会社　△△一級建築士事務所</t>
    <rPh sb="0" eb="4">
      <t>カブシキガイシャ</t>
    </rPh>
    <rPh sb="7" eb="9">
      <t>イッキュウ</t>
    </rPh>
    <rPh sb="9" eb="12">
      <t>ケンチクシ</t>
    </rPh>
    <rPh sb="12" eb="14">
      <t>ジム</t>
    </rPh>
    <rPh sb="14" eb="15">
      <t>ショ</t>
    </rPh>
    <phoneticPr fontId="2"/>
  </si>
  <si>
    <t>□□設計　株式会社</t>
    <rPh sb="2" eb="4">
      <t>セッケイ</t>
    </rPh>
    <rPh sb="5" eb="9">
      <t>カブシキガイシャ</t>
    </rPh>
    <phoneticPr fontId="2"/>
  </si>
  <si>
    <t>○○デザイン</t>
    <phoneticPr fontId="2"/>
  </si>
  <si>
    <t xml:space="preserve">例１：1977年生．1999年照明高校卒．現在、日本照明㈱開発部開発課、2010年工学
　　　博士．著書「環境と照明」など．
例２：1993年照明大学電子情報工学修士課程卒．現在、日本照明㈱光学
　　　研究所にて光環境技術の研究に従事．
</t>
    <phoneticPr fontId="2"/>
  </si>
  <si>
    <t>1977年生．1999年照明高校卒．現在、日本照明㈱開発部開発課、2010年工学博士．著書「環境と照明」など</t>
    <rPh sb="14" eb="16">
      <t>コウコウ</t>
    </rPh>
    <rPh sb="16" eb="17">
      <t>ソツ</t>
    </rPh>
    <phoneticPr fontId="2"/>
  </si>
  <si>
    <t>英文　250word以内</t>
    <rPh sb="0" eb="2">
      <t>エイブン</t>
    </rPh>
    <rPh sb="10" eb="12">
      <t>イナイ</t>
    </rPh>
    <phoneticPr fontId="2"/>
  </si>
  <si>
    <t>　　　　　　年　　　月　　　日</t>
    <rPh sb="6" eb="7">
      <t>ネン</t>
    </rPh>
    <rPh sb="10" eb="11">
      <t>ガツ</t>
    </rPh>
    <rPh sb="14" eb="15">
      <t>ニチ</t>
    </rPh>
    <phoneticPr fontId="2"/>
  </si>
  <si>
    <t>文献ガイド</t>
    <rPh sb="0" eb="2">
      <t>ブンケン</t>
    </rPh>
    <phoneticPr fontId="2"/>
  </si>
  <si>
    <t>今日の課題/ご挨拶</t>
    <rPh sb="0" eb="2">
      <t>キョウ</t>
    </rPh>
    <rPh sb="3" eb="5">
      <t>カダイ</t>
    </rPh>
    <rPh sb="7" eb="9">
      <t>アイサツ</t>
    </rPh>
    <phoneticPr fontId="2"/>
  </si>
  <si>
    <t>照明学会誌　寄稿票　（２枚目　共著者情報）　</t>
    <rPh sb="0" eb="2">
      <t>ショウメイ</t>
    </rPh>
    <rPh sb="2" eb="4">
      <t>ガッカイ</t>
    </rPh>
    <rPh sb="4" eb="5">
      <t>シ</t>
    </rPh>
    <rPh sb="6" eb="8">
      <t>キコウ</t>
    </rPh>
    <rPh sb="8" eb="9">
      <t>ヒョウ</t>
    </rPh>
    <rPh sb="12" eb="14">
      <t>マイメ</t>
    </rPh>
    <rPh sb="15" eb="17">
      <t>キョウチョ</t>
    </rPh>
    <rPh sb="17" eb="18">
      <t>シャ</t>
    </rPh>
    <rPh sb="18" eb="20">
      <t>ジョウホウ</t>
    </rPh>
    <phoneticPr fontId="2"/>
  </si>
  <si>
    <t>・ABSTRACTは、執筆者ご自身にて作成いただく事を原則としております。</t>
    <rPh sb="11" eb="14">
      <t>シッピツシャ</t>
    </rPh>
    <rPh sb="15" eb="17">
      <t>ジシン</t>
    </rPh>
    <rPh sb="19" eb="21">
      <t>サクセイ</t>
    </rPh>
    <rPh sb="25" eb="26">
      <t>コト</t>
    </rPh>
    <rPh sb="27" eb="29">
      <t>ゲンソク</t>
    </rPh>
    <phoneticPr fontId="2"/>
  </si>
  <si>
    <t>・「特集資料」「資料」「会議報告」「座談会」は必ずご記入ください。他の原稿種別では不要です。</t>
    <rPh sb="2" eb="4">
      <t>トクシュウ</t>
    </rPh>
    <rPh sb="4" eb="6">
      <t>シリョウ</t>
    </rPh>
    <rPh sb="8" eb="10">
      <t>シリョウ</t>
    </rPh>
    <rPh sb="12" eb="14">
      <t>カイギ</t>
    </rPh>
    <rPh sb="14" eb="16">
      <t>ホウコク</t>
    </rPh>
    <rPh sb="18" eb="21">
      <t>ザダンカイ</t>
    </rPh>
    <rPh sb="23" eb="24">
      <t>カナラ</t>
    </rPh>
    <rPh sb="26" eb="28">
      <t>キニュウ</t>
    </rPh>
    <rPh sb="33" eb="34">
      <t>タ</t>
    </rPh>
    <rPh sb="35" eb="37">
      <t>ゲンコウ</t>
    </rPh>
    <rPh sb="37" eb="39">
      <t>シュベツ</t>
    </rPh>
    <rPh sb="41" eb="43">
      <t>フヨウ</t>
    </rPh>
    <phoneticPr fontId="2"/>
  </si>
  <si>
    <t>・「特集資料」「資料」「会議報告」「座談会」は必ずご記入ください。他の原稿種別では不要です。</t>
    <rPh sb="2" eb="4">
      <t>トクシュウ</t>
    </rPh>
    <rPh sb="4" eb="6">
      <t>シリョウ</t>
    </rPh>
    <rPh sb="8" eb="10">
      <t>シリョウ</t>
    </rPh>
    <rPh sb="12" eb="14">
      <t>カイギ</t>
    </rPh>
    <rPh sb="14" eb="16">
      <t>ホウコク</t>
    </rPh>
    <rPh sb="23" eb="24">
      <t>カナラ</t>
    </rPh>
    <rPh sb="26" eb="28">
      <t>キニュウ</t>
    </rPh>
    <rPh sb="33" eb="34">
      <t>タ</t>
    </rPh>
    <rPh sb="35" eb="37">
      <t>ゲンコウ</t>
    </rPh>
    <rPh sb="37" eb="39">
      <t>シュベツ</t>
    </rPh>
    <rPh sb="41" eb="43">
      <t>フヨウ</t>
    </rPh>
    <phoneticPr fontId="2"/>
  </si>
  <si>
    <t>「特集資料」「資料」「会議報告」「座談会」では、末尾に「著者連絡先」を掲載しますので、掲載の可否を必ず選択してください。他の原稿種別では選択不要です。</t>
    <phoneticPr fontId="2"/>
  </si>
  <si>
    <t>・ABSTRACT（英文要旨）は、「特集資料」「資料」「会議報告」「座談会」で必要です。</t>
    <rPh sb="10" eb="12">
      <t>エイブン</t>
    </rPh>
    <rPh sb="39" eb="41">
      <t>ヒツヨウ</t>
    </rPh>
    <phoneticPr fontId="2"/>
  </si>
  <si>
    <r>
      <t>Ver</t>
    </r>
    <r>
      <rPr>
        <sz val="11"/>
        <color theme="1"/>
        <rFont val="ＭＳ Ｐゴシック"/>
        <family val="3"/>
        <charset val="128"/>
      </rPr>
      <t>.4</t>
    </r>
    <phoneticPr fontId="2"/>
  </si>
  <si>
    <t>Fill Out the Contribution Form of IEIJ</t>
    <phoneticPr fontId="2"/>
  </si>
  <si>
    <t>・「特集資料」「資料」「会議報告」「座談会」は必ずご記入ください。他の原稿種別では不要です。</t>
    <phoneticPr fontId="2"/>
  </si>
  <si>
    <t>・ABSTRACT（英文要旨）は、「特集資料」「資料」「会議報告」「座談会」で必要です。</t>
    <phoneticPr fontId="2"/>
  </si>
  <si>
    <t>図1～図6</t>
    <rPh sb="0" eb="1">
      <t>ズ</t>
    </rPh>
    <rPh sb="3" eb="4">
      <t>ズ</t>
    </rPh>
    <phoneticPr fontId="2"/>
  </si>
  <si>
    <t>一般社団法人　照明学会</t>
    <phoneticPr fontId="2"/>
  </si>
  <si>
    <t>一般社団法人　照明学会</t>
    <rPh sb="0" eb="2">
      <t>イッパン</t>
    </rPh>
    <rPh sb="2" eb="4">
      <t>シャダン</t>
    </rPh>
    <rPh sb="4" eb="6">
      <t>ホウジン</t>
    </rPh>
    <rPh sb="7" eb="9">
      <t>ショウメイ</t>
    </rPh>
    <rPh sb="9" eb="11">
      <t>ガッカイ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</si>
</sst>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年&quot;"/>
    <numFmt numFmtId="177" formatCode="0&quot;月&quot;&quot;号&quot;"/>
  </numFmts>
  <fonts count="32" x14ac:knownFonts="1">
    <font>
      <sz val="11"/>
      <color theme="1"/>
      <name val="ＭＳ Ｐゴシック"/>
      <family val="2"/>
      <charset val="128"/>
    </font>
    <font>
      <sz val="11"/>
      <color theme="1"/>
      <name val="ＭＳ Ｐゴシック"/>
      <family val="2"/>
      <charset val="128"/>
      <scheme val="minor"/>
    </font>
    <font>
      <sz val="6"/>
      <name val="ＭＳ Ｐゴシック"/>
      <family val="2"/>
      <charset val="128"/>
    </font>
    <font>
      <sz val="10"/>
      <color theme="1"/>
      <name val="ＭＳ Ｐゴシック"/>
      <family val="2"/>
      <charset val="128"/>
    </font>
    <font>
      <sz val="9"/>
      <color theme="1"/>
      <name val="ＭＳ Ｐゴシック"/>
      <family val="3"/>
      <charset val="128"/>
    </font>
    <font>
      <sz val="10"/>
      <color theme="1"/>
      <name val="ＭＳ Ｐゴシック"/>
      <family val="3"/>
      <charset val="128"/>
    </font>
    <font>
      <sz val="8"/>
      <color theme="1"/>
      <name val="ＭＳ Ｐゴシック"/>
      <family val="3"/>
      <charset val="128"/>
    </font>
    <font>
      <b/>
      <sz val="8"/>
      <color theme="1"/>
      <name val="ＭＳ Ｐゴシック"/>
      <family val="3"/>
      <charset val="128"/>
    </font>
    <font>
      <sz val="8"/>
      <color rgb="FFFF0000"/>
      <name val="ＭＳ Ｐゴシック"/>
      <family val="3"/>
      <charset val="128"/>
    </font>
    <font>
      <b/>
      <sz val="8"/>
      <name val="ＭＳ Ｐゴシック"/>
      <family val="3"/>
      <charset val="128"/>
    </font>
    <font>
      <b/>
      <sz val="11"/>
      <color theme="1"/>
      <name val="ＭＳ Ｐゴシック"/>
      <family val="3"/>
      <charset val="128"/>
    </font>
    <font>
      <b/>
      <sz val="12"/>
      <color theme="1"/>
      <name val="ＭＳ Ｐゴシック"/>
      <family val="3"/>
      <charset val="128"/>
    </font>
    <font>
      <b/>
      <sz val="8"/>
      <color rgb="FFFF0000"/>
      <name val="ＭＳ Ｐゴシック"/>
      <family val="3"/>
      <charset val="128"/>
    </font>
    <font>
      <sz val="14"/>
      <color theme="1"/>
      <name val="ＭＳ Ｐゴシック"/>
      <family val="2"/>
      <charset val="128"/>
    </font>
    <font>
      <sz val="14"/>
      <color theme="1"/>
      <name val="ＭＳ Ｐゴシック"/>
      <family val="3"/>
      <charset val="128"/>
    </font>
    <font>
      <sz val="8"/>
      <color theme="1"/>
      <name val="ＭＳ Ｐゴシック"/>
      <family val="2"/>
      <charset val="128"/>
    </font>
    <font>
      <sz val="11"/>
      <color theme="1"/>
      <name val="ＭＳ Ｐゴシック"/>
      <family val="3"/>
      <charset val="128"/>
    </font>
    <font>
      <b/>
      <sz val="10"/>
      <color rgb="FFFF0000"/>
      <name val="ＭＳ Ｐゴシック"/>
      <family val="3"/>
      <charset val="128"/>
    </font>
    <font>
      <b/>
      <sz val="10"/>
      <color theme="1"/>
      <name val="ＭＳ Ｐゴシック"/>
      <family val="3"/>
      <charset val="128"/>
    </font>
    <font>
      <sz val="9"/>
      <color indexed="81"/>
      <name val="ＭＳ Ｐゴシック"/>
      <family val="3"/>
      <charset val="128"/>
    </font>
    <font>
      <sz val="11"/>
      <color rgb="FFFF0000"/>
      <name val="ＭＳ Ｐゴシック"/>
      <family val="3"/>
      <charset val="128"/>
    </font>
    <font>
      <sz val="6"/>
      <color theme="1"/>
      <name val="ＭＳ Ｐゴシック"/>
      <family val="3"/>
      <charset val="128"/>
    </font>
    <font>
      <sz val="11"/>
      <color theme="1"/>
      <name val="ＭＳ Ｐゴシック"/>
      <family val="3"/>
      <charset val="128"/>
      <scheme val="minor"/>
    </font>
    <font>
      <sz val="11"/>
      <color rgb="FFFF0000"/>
      <name val="ＭＳ Ｐゴシック"/>
      <family val="2"/>
      <charset val="128"/>
    </font>
    <font>
      <u/>
      <sz val="11"/>
      <color theme="10"/>
      <name val="ＭＳ Ｐゴシック"/>
      <family val="2"/>
      <charset val="128"/>
    </font>
    <font>
      <sz val="8"/>
      <name val="ＭＳ Ｐゴシック"/>
      <family val="3"/>
      <charset val="128"/>
    </font>
    <font>
      <strike/>
      <sz val="10"/>
      <color rgb="FFFF0000"/>
      <name val="ＭＳ Ｐゴシック"/>
      <family val="3"/>
      <charset val="128"/>
    </font>
    <font>
      <strike/>
      <sz val="11"/>
      <color rgb="FFFF0000"/>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0" fontId="1" fillId="0" borderId="0">
      <alignment vertical="center"/>
    </xf>
    <xf numFmtId="0" fontId="24" fillId="0" borderId="0" applyNumberFormat="0" applyFill="0" applyBorder="0" applyAlignment="0" applyProtection="0">
      <alignment vertical="center"/>
    </xf>
  </cellStyleXfs>
  <cellXfs count="271">
    <xf numFmtId="0" fontId="0" fillId="0" borderId="0" xfId="0">
      <alignment vertical="center"/>
    </xf>
    <xf numFmtId="0" fontId="5" fillId="0" borderId="2" xfId="0" applyFont="1" applyBorder="1">
      <alignment vertical="center"/>
    </xf>
    <xf numFmtId="0" fontId="5" fillId="0" borderId="9" xfId="0" applyFont="1" applyBorder="1">
      <alignment vertical="center"/>
    </xf>
    <xf numFmtId="0" fontId="5" fillId="0" borderId="10" xfId="0" applyFont="1" applyBorder="1">
      <alignment vertical="center"/>
    </xf>
    <xf numFmtId="0" fontId="5" fillId="0" borderId="0" xfId="0" applyFont="1">
      <alignment vertical="center"/>
    </xf>
    <xf numFmtId="0" fontId="0" fillId="0" borderId="9" xfId="0" applyBorder="1">
      <alignment vertical="center"/>
    </xf>
    <xf numFmtId="0" fontId="5" fillId="0" borderId="5" xfId="0" applyFont="1" applyBorder="1">
      <alignment vertical="center"/>
    </xf>
    <xf numFmtId="0" fontId="5" fillId="0" borderId="15" xfId="0" applyFont="1" applyBorder="1">
      <alignment vertical="center"/>
    </xf>
    <xf numFmtId="0" fontId="6" fillId="0" borderId="3" xfId="0" applyFont="1" applyBorder="1" applyAlignment="1">
      <alignment horizontal="center" vertical="center"/>
    </xf>
    <xf numFmtId="0" fontId="5" fillId="0" borderId="0" xfId="0" applyFont="1" applyAlignment="1">
      <alignment horizontal="left" vertical="center"/>
    </xf>
    <xf numFmtId="0" fontId="8" fillId="0" borderId="0" xfId="0" applyFont="1">
      <alignment vertical="center"/>
    </xf>
    <xf numFmtId="0" fontId="9" fillId="0" borderId="0" xfId="0" applyFont="1" applyAlignment="1">
      <alignment horizontal="right" vertical="center"/>
    </xf>
    <xf numFmtId="0" fontId="9" fillId="0" borderId="0" xfId="0" applyFont="1">
      <alignment vertical="center"/>
    </xf>
    <xf numFmtId="0" fontId="3" fillId="0" borderId="0" xfId="0" applyFont="1">
      <alignment vertical="center"/>
    </xf>
    <xf numFmtId="0" fontId="12" fillId="0" borderId="0" xfId="0" applyFont="1">
      <alignment vertical="center"/>
    </xf>
    <xf numFmtId="0" fontId="6" fillId="0" borderId="8" xfId="0" applyFont="1" applyBorder="1">
      <alignment vertical="center"/>
    </xf>
    <xf numFmtId="0" fontId="3" fillId="0" borderId="2"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3" borderId="2" xfId="0" applyFont="1" applyFill="1" applyBorder="1">
      <alignment vertical="center"/>
    </xf>
    <xf numFmtId="0" fontId="5" fillId="0" borderId="0" xfId="0" applyFont="1" applyAlignment="1">
      <alignment horizontal="center" vertical="center"/>
    </xf>
    <xf numFmtId="0" fontId="3" fillId="0" borderId="0" xfId="0" applyFont="1" applyAlignment="1">
      <alignment horizontal="center" vertical="center"/>
    </xf>
    <xf numFmtId="0" fontId="6" fillId="0" borderId="10" xfId="0" applyFont="1" applyBorder="1">
      <alignment vertical="center"/>
    </xf>
    <xf numFmtId="0" fontId="6" fillId="0" borderId="10" xfId="0" applyFont="1" applyBorder="1" applyAlignment="1">
      <alignment horizontal="right" vertical="center"/>
    </xf>
    <xf numFmtId="0" fontId="11" fillId="0" borderId="0" xfId="0" applyFont="1" applyAlignment="1">
      <alignment horizontal="center" vertical="center"/>
    </xf>
    <xf numFmtId="0" fontId="10" fillId="0" borderId="0" xfId="0" applyFont="1" applyAlignment="1">
      <alignment horizontal="center" vertical="center"/>
    </xf>
    <xf numFmtId="0" fontId="16" fillId="0" borderId="0" xfId="0" applyFont="1">
      <alignment vertical="center"/>
    </xf>
    <xf numFmtId="0" fontId="15" fillId="0" borderId="10" xfId="0" applyFont="1" applyBorder="1">
      <alignment vertical="center"/>
    </xf>
    <xf numFmtId="0" fontId="15" fillId="0" borderId="0" xfId="0" applyFont="1">
      <alignment vertical="center"/>
    </xf>
    <xf numFmtId="0" fontId="17" fillId="0" borderId="8" xfId="0" applyFont="1" applyBorder="1">
      <alignment vertical="center"/>
    </xf>
    <xf numFmtId="0" fontId="0" fillId="0" borderId="0" xfId="0" applyAlignment="1">
      <alignment horizontal="center" vertical="center"/>
    </xf>
    <xf numFmtId="0" fontId="6" fillId="2" borderId="2" xfId="0" applyFont="1" applyFill="1" applyBorder="1" applyAlignment="1" applyProtection="1">
      <alignment horizontal="center" vertical="center"/>
      <protection locked="0"/>
    </xf>
    <xf numFmtId="0" fontId="14" fillId="0" borderId="0" xfId="0" applyFont="1" applyAlignment="1">
      <alignment horizontal="center" vertical="center"/>
    </xf>
    <xf numFmtId="176" fontId="0" fillId="0" borderId="0" xfId="0" applyNumberFormat="1">
      <alignment vertical="center"/>
    </xf>
    <xf numFmtId="0" fontId="0" fillId="0" borderId="1"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3" fillId="2" borderId="2" xfId="0" applyFont="1" applyFill="1" applyBorder="1" applyProtection="1">
      <alignment vertical="center"/>
      <protection locked="0"/>
    </xf>
    <xf numFmtId="0" fontId="0" fillId="0" borderId="0" xfId="0" applyAlignment="1">
      <alignment horizontal="left" vertical="center"/>
    </xf>
    <xf numFmtId="0" fontId="0" fillId="2" borderId="0" xfId="0" applyFill="1" applyAlignment="1">
      <alignment horizontal="center" vertical="center"/>
    </xf>
    <xf numFmtId="0" fontId="0" fillId="4" borderId="0" xfId="0" applyFill="1" applyAlignment="1">
      <alignment horizontal="center" vertical="center"/>
    </xf>
    <xf numFmtId="0" fontId="5" fillId="3" borderId="2" xfId="0" applyFont="1" applyFill="1" applyBorder="1" applyAlignment="1">
      <alignment horizontal="center" vertical="center"/>
    </xf>
    <xf numFmtId="0" fontId="3" fillId="3" borderId="2" xfId="0" applyFont="1" applyFill="1" applyBorder="1" applyAlignment="1">
      <alignment horizontal="center" vertical="center"/>
    </xf>
    <xf numFmtId="0" fontId="18" fillId="0" borderId="0" xfId="0" applyFont="1">
      <alignment vertical="center"/>
    </xf>
    <xf numFmtId="0" fontId="5" fillId="0" borderId="8" xfId="0" applyFont="1" applyBorder="1">
      <alignment vertical="center"/>
    </xf>
    <xf numFmtId="0" fontId="3" fillId="0" borderId="2" xfId="0" applyFont="1" applyBorder="1">
      <alignment vertical="center"/>
    </xf>
    <xf numFmtId="0" fontId="6" fillId="0" borderId="2" xfId="0" applyFont="1" applyBorder="1">
      <alignment vertical="center"/>
    </xf>
    <xf numFmtId="0" fontId="10" fillId="0" borderId="0" xfId="0" applyFont="1">
      <alignment vertical="center"/>
    </xf>
    <xf numFmtId="0" fontId="0" fillId="0" borderId="0" xfId="0" applyAlignment="1">
      <alignment horizontal="right" vertical="center"/>
    </xf>
    <xf numFmtId="0" fontId="6" fillId="0" borderId="4" xfId="0" applyFont="1" applyBorder="1">
      <alignment vertical="center"/>
    </xf>
    <xf numFmtId="0" fontId="21" fillId="0" borderId="0" xfId="0" applyFont="1">
      <alignment vertical="center"/>
    </xf>
    <xf numFmtId="0" fontId="6" fillId="0" borderId="10" xfId="1" applyFont="1" applyBorder="1">
      <alignment vertical="center"/>
    </xf>
    <xf numFmtId="0" fontId="6" fillId="0" borderId="0" xfId="0" applyFont="1">
      <alignment vertical="center"/>
    </xf>
    <xf numFmtId="0" fontId="5" fillId="0" borderId="0" xfId="0" applyFont="1" applyAlignment="1">
      <alignment horizontal="left" vertical="center" indent="1"/>
    </xf>
    <xf numFmtId="0" fontId="4" fillId="0" borderId="0" xfId="0" applyFont="1">
      <alignment vertical="center"/>
    </xf>
    <xf numFmtId="0" fontId="4" fillId="0" borderId="1" xfId="0" applyFont="1" applyBorder="1">
      <alignment vertical="center"/>
    </xf>
    <xf numFmtId="0" fontId="5" fillId="0" borderId="4" xfId="0" applyFont="1" applyBorder="1">
      <alignment vertical="center"/>
    </xf>
    <xf numFmtId="0" fontId="5" fillId="0" borderId="1" xfId="0" applyFont="1" applyBorder="1">
      <alignment vertical="center"/>
    </xf>
    <xf numFmtId="0" fontId="5" fillId="0" borderId="7"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15" xfId="0" applyFont="1" applyBorder="1">
      <alignment vertical="center"/>
    </xf>
    <xf numFmtId="0" fontId="4" fillId="0" borderId="7" xfId="0" applyFont="1" applyBorder="1">
      <alignment vertical="center"/>
    </xf>
    <xf numFmtId="0" fontId="22" fillId="0" borderId="0" xfId="1" applyFont="1">
      <alignment vertical="center"/>
    </xf>
    <xf numFmtId="0" fontId="5" fillId="0" borderId="0" xfId="1" applyFont="1">
      <alignment vertical="center"/>
    </xf>
    <xf numFmtId="0" fontId="16" fillId="0" borderId="0" xfId="0" applyFont="1" applyAlignment="1">
      <alignment horizontal="center" vertical="center"/>
    </xf>
    <xf numFmtId="0" fontId="6" fillId="0" borderId="0" xfId="0" applyFont="1" applyAlignment="1">
      <alignment horizontal="right" vertical="center"/>
    </xf>
    <xf numFmtId="0" fontId="16" fillId="2" borderId="2" xfId="0" applyFont="1" applyFill="1" applyBorder="1" applyAlignment="1">
      <alignment horizontal="center" vertical="center"/>
    </xf>
    <xf numFmtId="0" fontId="16" fillId="0" borderId="0" xfId="0" applyFont="1" applyAlignment="1">
      <alignment horizontal="left" vertical="center"/>
    </xf>
    <xf numFmtId="0" fontId="5" fillId="0" borderId="14" xfId="0" applyFont="1" applyBorder="1" applyAlignment="1">
      <alignment horizontal="center" vertical="center"/>
    </xf>
    <xf numFmtId="0" fontId="5" fillId="0" borderId="6" xfId="0" applyFont="1" applyBorder="1" applyAlignment="1">
      <alignment horizontal="center" vertical="center"/>
    </xf>
    <xf numFmtId="0" fontId="6" fillId="0" borderId="4" xfId="0" applyFont="1" applyBorder="1" applyAlignment="1">
      <alignment horizontal="center" vertical="center"/>
    </xf>
    <xf numFmtId="0" fontId="16" fillId="0" borderId="4" xfId="0" applyFont="1" applyBorder="1">
      <alignment vertical="center"/>
    </xf>
    <xf numFmtId="0" fontId="6" fillId="0" borderId="14" xfId="0" applyFont="1" applyBorder="1" applyAlignment="1">
      <alignment horizontal="center" vertical="center"/>
    </xf>
    <xf numFmtId="0" fontId="4" fillId="0" borderId="10" xfId="0" applyFont="1" applyBorder="1">
      <alignment vertical="center"/>
    </xf>
    <xf numFmtId="0" fontId="16" fillId="0" borderId="0" xfId="0" applyFont="1" applyProtection="1">
      <alignment vertical="center"/>
      <protection locked="0"/>
    </xf>
    <xf numFmtId="0" fontId="16" fillId="0" borderId="15" xfId="0" applyFont="1" applyBorder="1" applyProtection="1">
      <alignment vertical="center"/>
      <protection locked="0"/>
    </xf>
    <xf numFmtId="0" fontId="6" fillId="0" borderId="9" xfId="0" applyFont="1" applyBorder="1">
      <alignment vertical="center"/>
    </xf>
    <xf numFmtId="0" fontId="7" fillId="0" borderId="9" xfId="0" applyFont="1" applyBorder="1" applyAlignment="1">
      <alignment horizontal="right" vertical="center"/>
    </xf>
    <xf numFmtId="0" fontId="7" fillId="0" borderId="9" xfId="0" applyFont="1" applyBorder="1">
      <alignment vertical="center"/>
    </xf>
    <xf numFmtId="0" fontId="16" fillId="0" borderId="9" xfId="0" applyFont="1" applyBorder="1">
      <alignment vertical="center"/>
    </xf>
    <xf numFmtId="0" fontId="20" fillId="0" borderId="0" xfId="0" applyFont="1">
      <alignment vertical="center"/>
    </xf>
    <xf numFmtId="0" fontId="20" fillId="5" borderId="0" xfId="0" applyFont="1" applyFill="1">
      <alignment vertical="center"/>
    </xf>
    <xf numFmtId="0" fontId="0" fillId="0" borderId="3" xfId="0" applyBorder="1">
      <alignment vertical="center"/>
    </xf>
    <xf numFmtId="0" fontId="0" fillId="0" borderId="4" xfId="0" applyBorder="1">
      <alignment vertical="center"/>
    </xf>
    <xf numFmtId="0" fontId="7" fillId="0" borderId="4" xfId="0" applyFont="1" applyBorder="1" applyAlignment="1">
      <alignment horizontal="right" vertical="center"/>
    </xf>
    <xf numFmtId="0" fontId="7" fillId="0" borderId="4" xfId="0" applyFont="1" applyBorder="1">
      <alignment vertical="center"/>
    </xf>
    <xf numFmtId="0" fontId="6" fillId="0" borderId="5" xfId="0" applyFont="1" applyBorder="1">
      <alignment vertical="center"/>
    </xf>
    <xf numFmtId="0" fontId="0" fillId="0" borderId="15" xfId="0" applyBorder="1">
      <alignment vertical="center"/>
    </xf>
    <xf numFmtId="0" fontId="16" fillId="0" borderId="14" xfId="0" applyFont="1" applyBorder="1">
      <alignment vertical="center"/>
    </xf>
    <xf numFmtId="0" fontId="6" fillId="0" borderId="14" xfId="0" applyFont="1" applyBorder="1" applyAlignment="1">
      <alignment vertical="top" wrapText="1"/>
    </xf>
    <xf numFmtId="0" fontId="6" fillId="0" borderId="6" xfId="0" applyFont="1" applyBorder="1" applyAlignment="1">
      <alignment vertical="top" wrapText="1"/>
    </xf>
    <xf numFmtId="0" fontId="23" fillId="5" borderId="0" xfId="0" applyFont="1" applyFill="1">
      <alignment vertical="center"/>
    </xf>
    <xf numFmtId="0" fontId="5" fillId="0" borderId="10" xfId="0" applyFont="1" applyBorder="1" applyAlignment="1">
      <alignment horizontal="center" vertical="center"/>
    </xf>
    <xf numFmtId="0" fontId="16" fillId="2" borderId="8" xfId="0" applyFont="1" applyFill="1" applyBorder="1" applyProtection="1">
      <alignment vertical="center"/>
      <protection locked="0"/>
    </xf>
    <xf numFmtId="0" fontId="16" fillId="2" borderId="9" xfId="0" applyFont="1" applyFill="1" applyBorder="1" applyProtection="1">
      <alignment vertical="center"/>
      <protection locked="0"/>
    </xf>
    <xf numFmtId="0" fontId="16" fillId="2" borderId="10" xfId="0" applyFont="1" applyFill="1" applyBorder="1" applyProtection="1">
      <alignment vertical="center"/>
      <protection locked="0"/>
    </xf>
    <xf numFmtId="0" fontId="5" fillId="0" borderId="2" xfId="1" applyFont="1" applyBorder="1">
      <alignment vertical="center"/>
    </xf>
    <xf numFmtId="0" fontId="0" fillId="0" borderId="8" xfId="0" applyBorder="1">
      <alignment vertical="center"/>
    </xf>
    <xf numFmtId="0" fontId="5" fillId="0" borderId="0" xfId="1" applyFont="1" applyAlignment="1">
      <alignment horizontal="center" vertical="center"/>
    </xf>
    <xf numFmtId="0" fontId="5" fillId="0" borderId="0" xfId="1" applyFont="1" applyAlignment="1" applyProtection="1">
      <alignment horizontal="center" vertical="center"/>
      <protection locked="0"/>
    </xf>
    <xf numFmtId="0" fontId="6" fillId="0" borderId="0" xfId="1" applyFont="1" applyAlignment="1">
      <alignment horizontal="left" vertical="center"/>
    </xf>
    <xf numFmtId="0" fontId="6" fillId="0" borderId="0" xfId="1" applyFont="1">
      <alignment vertical="center"/>
    </xf>
    <xf numFmtId="0" fontId="25" fillId="0" borderId="0" xfId="0" applyFont="1">
      <alignment vertical="center"/>
    </xf>
    <xf numFmtId="0" fontId="6" fillId="0" borderId="0" xfId="0" applyFont="1" applyProtection="1">
      <alignment vertical="center"/>
      <protection locked="0"/>
    </xf>
    <xf numFmtId="0" fontId="6" fillId="0" borderId="15" xfId="0" applyFont="1" applyBorder="1" applyProtection="1">
      <alignment vertical="center"/>
      <protection locked="0"/>
    </xf>
    <xf numFmtId="0" fontId="17" fillId="0" borderId="0" xfId="0" applyFont="1" applyAlignment="1">
      <alignment horizontal="left" vertical="center" indent="1"/>
    </xf>
    <xf numFmtId="0" fontId="26" fillId="0" borderId="0" xfId="0" applyFont="1">
      <alignmen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30" fillId="0" borderId="0" xfId="0" applyFont="1">
      <alignment vertical="center"/>
    </xf>
    <xf numFmtId="0" fontId="31" fillId="0" borderId="0" xfId="0" applyFont="1" applyAlignment="1">
      <alignment horizontal="center" vertical="center"/>
    </xf>
    <xf numFmtId="176" fontId="10" fillId="0" borderId="2" xfId="0" applyNumberFormat="1" applyFont="1" applyBorder="1" applyAlignment="1" applyProtection="1">
      <alignment horizontal="center" vertical="center"/>
      <protection locked="0"/>
    </xf>
    <xf numFmtId="177" fontId="10" fillId="0" borderId="2" xfId="0" applyNumberFormat="1" applyFont="1" applyBorder="1" applyAlignment="1" applyProtection="1">
      <alignment horizontal="center" vertical="center"/>
      <protection locked="0"/>
    </xf>
    <xf numFmtId="0" fontId="5" fillId="0" borderId="10" xfId="0" applyFont="1" applyBorder="1" applyAlignment="1">
      <alignment horizontal="center" vertical="center"/>
    </xf>
    <xf numFmtId="0" fontId="5" fillId="2" borderId="2" xfId="0" applyFont="1" applyFill="1" applyBorder="1" applyAlignment="1" applyProtection="1">
      <alignment horizontal="left" vertical="center" shrinkToFit="1"/>
      <protection locked="0"/>
    </xf>
    <xf numFmtId="0" fontId="7" fillId="0" borderId="11" xfId="0" applyFont="1" applyBorder="1" applyAlignment="1">
      <alignment horizontal="center" vertical="center" wrapText="1"/>
    </xf>
    <xf numFmtId="0" fontId="7" fillId="0" borderId="13" xfId="0" applyFont="1" applyBorder="1" applyAlignment="1">
      <alignment horizontal="center" vertical="center"/>
    </xf>
    <xf numFmtId="0" fontId="7" fillId="0" borderId="11" xfId="0" applyFont="1" applyBorder="1" applyAlignment="1">
      <alignment horizontal="center" vertical="center"/>
    </xf>
    <xf numFmtId="0" fontId="10" fillId="2" borderId="3"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10" fillId="2" borderId="6"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7" xfId="0" applyFont="1" applyFill="1" applyBorder="1" applyAlignment="1">
      <alignment horizontal="center" vertical="center"/>
    </xf>
    <xf numFmtId="0" fontId="0" fillId="0" borderId="1" xfId="0" applyBorder="1" applyAlignment="1">
      <alignment horizontal="right" vertical="center"/>
    </xf>
    <xf numFmtId="0" fontId="16" fillId="0" borderId="1" xfId="0" applyFont="1" applyBorder="1" applyAlignment="1">
      <alignment horizontal="right" vertical="center"/>
    </xf>
    <xf numFmtId="0" fontId="5" fillId="2" borderId="8" xfId="0" applyFont="1" applyFill="1" applyBorder="1" applyAlignment="1" applyProtection="1">
      <alignment horizontal="left" vertical="center"/>
      <protection locked="0"/>
    </xf>
    <xf numFmtId="0" fontId="5" fillId="2" borderId="9" xfId="0" applyFont="1" applyFill="1" applyBorder="1" applyAlignment="1" applyProtection="1">
      <alignment horizontal="left" vertical="center"/>
      <protection locked="0"/>
    </xf>
    <xf numFmtId="0" fontId="5" fillId="2" borderId="10" xfId="0" applyFont="1" applyFill="1" applyBorder="1" applyAlignment="1" applyProtection="1">
      <alignment horizontal="left" vertical="center"/>
      <protection locked="0"/>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1" xfId="0" applyFont="1" applyBorder="1" applyAlignment="1">
      <alignment horizontal="center" vertical="center"/>
    </xf>
    <xf numFmtId="0" fontId="11" fillId="0" borderId="7" xfId="0" applyFont="1" applyBorder="1" applyAlignment="1">
      <alignment horizontal="center" vertical="center"/>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1" xfId="0" applyFont="1" applyBorder="1" applyAlignment="1">
      <alignment horizontal="center" vertical="center" wrapText="1"/>
    </xf>
    <xf numFmtId="0" fontId="5" fillId="2" borderId="3" xfId="0" applyFont="1" applyFill="1" applyBorder="1" applyAlignment="1" applyProtection="1">
      <alignment horizontal="left" vertical="top" wrapText="1"/>
      <protection locked="0"/>
    </xf>
    <xf numFmtId="0" fontId="5" fillId="2" borderId="4" xfId="0" applyFont="1" applyFill="1" applyBorder="1" applyAlignment="1" applyProtection="1">
      <alignment horizontal="left" vertical="top" wrapText="1"/>
      <protection locked="0"/>
    </xf>
    <xf numFmtId="0" fontId="5" fillId="2" borderId="5" xfId="0" applyFont="1" applyFill="1" applyBorder="1" applyAlignment="1" applyProtection="1">
      <alignment horizontal="left" vertical="top" wrapText="1"/>
      <protection locked="0"/>
    </xf>
    <xf numFmtId="0" fontId="5" fillId="2" borderId="14" xfId="0"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0" fontId="5" fillId="2" borderId="15" xfId="0" applyFont="1" applyFill="1" applyBorder="1" applyAlignment="1" applyProtection="1">
      <alignment horizontal="left" vertical="top" wrapText="1"/>
      <protection locked="0"/>
    </xf>
    <xf numFmtId="0" fontId="5" fillId="2" borderId="6" xfId="0" applyFont="1" applyFill="1" applyBorder="1" applyAlignment="1" applyProtection="1">
      <alignment horizontal="left" vertical="top" wrapText="1"/>
      <protection locked="0"/>
    </xf>
    <xf numFmtId="0" fontId="5" fillId="2" borderId="1" xfId="0" applyFont="1" applyFill="1" applyBorder="1" applyAlignment="1" applyProtection="1">
      <alignment horizontal="left" vertical="top" wrapText="1"/>
      <protection locked="0"/>
    </xf>
    <xf numFmtId="0" fontId="5" fillId="2" borderId="7" xfId="0" applyFont="1" applyFill="1" applyBorder="1" applyAlignment="1" applyProtection="1">
      <alignment horizontal="left" vertical="top" wrapText="1"/>
      <protection locked="0"/>
    </xf>
    <xf numFmtId="0" fontId="5" fillId="2" borderId="2" xfId="0" applyFont="1" applyFill="1" applyBorder="1" applyAlignment="1" applyProtection="1">
      <alignment horizontal="left" vertical="center"/>
      <protection locked="0"/>
    </xf>
    <xf numFmtId="0" fontId="6" fillId="0" borderId="0" xfId="0" applyFont="1" applyAlignment="1">
      <alignment vertical="center" wrapText="1"/>
    </xf>
    <xf numFmtId="0" fontId="6" fillId="0" borderId="15" xfId="0" applyFont="1" applyBorder="1" applyAlignment="1">
      <alignment vertical="center" wrapText="1"/>
    </xf>
    <xf numFmtId="0" fontId="5" fillId="2" borderId="8" xfId="0" applyFont="1" applyFill="1" applyBorder="1" applyAlignment="1" applyProtection="1">
      <alignment horizontal="left" vertical="center" shrinkToFit="1"/>
      <protection locked="0"/>
    </xf>
    <xf numFmtId="0" fontId="5" fillId="2" borderId="9" xfId="0" applyFont="1" applyFill="1" applyBorder="1" applyAlignment="1" applyProtection="1">
      <alignment horizontal="left" vertical="center" shrinkToFit="1"/>
      <protection locked="0"/>
    </xf>
    <xf numFmtId="0" fontId="5" fillId="2" borderId="10" xfId="0" applyFont="1" applyFill="1" applyBorder="1" applyAlignment="1" applyProtection="1">
      <alignment horizontal="left" vertical="center" shrinkToFit="1"/>
      <protection locked="0"/>
    </xf>
    <xf numFmtId="0" fontId="5" fillId="0" borderId="2" xfId="0" applyFont="1" applyBorder="1" applyAlignment="1">
      <alignment horizontal="center" vertical="center"/>
    </xf>
    <xf numFmtId="0" fontId="16" fillId="2" borderId="2" xfId="0" applyFont="1" applyFill="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wrapText="1"/>
    </xf>
    <xf numFmtId="0" fontId="6" fillId="0" borderId="0" xfId="0" applyFont="1" applyAlignment="1">
      <alignment horizontal="left" vertical="top" wrapText="1"/>
    </xf>
    <xf numFmtId="0" fontId="6" fillId="0" borderId="15" xfId="0" applyFont="1" applyBorder="1" applyAlignment="1">
      <alignment horizontal="left" vertical="top" wrapText="1"/>
    </xf>
    <xf numFmtId="0" fontId="6" fillId="0" borderId="1" xfId="0" applyFont="1" applyBorder="1" applyAlignment="1">
      <alignment horizontal="left" vertical="top" wrapText="1"/>
    </xf>
    <xf numFmtId="0" fontId="6" fillId="0" borderId="7" xfId="0" applyFont="1" applyBorder="1" applyAlignment="1">
      <alignment horizontal="left" vertical="top" wrapText="1"/>
    </xf>
    <xf numFmtId="0" fontId="5" fillId="2" borderId="8"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16" fillId="2" borderId="8" xfId="0" applyFont="1" applyFill="1" applyBorder="1" applyProtection="1">
      <alignment vertical="center"/>
      <protection locked="0"/>
    </xf>
    <xf numFmtId="0" fontId="16" fillId="2" borderId="9" xfId="0" applyFont="1" applyFill="1" applyBorder="1" applyProtection="1">
      <alignment vertical="center"/>
      <protection locked="0"/>
    </xf>
    <xf numFmtId="0" fontId="16" fillId="2" borderId="10" xfId="0" applyFont="1" applyFill="1" applyBorder="1" applyProtection="1">
      <alignment vertical="center"/>
      <protection locked="0"/>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30" fillId="0" borderId="10" xfId="0" applyFont="1" applyBorder="1" applyAlignment="1">
      <alignment horizontal="left" vertical="center" wrapText="1"/>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5" fillId="0" borderId="2" xfId="1" applyFont="1" applyBorder="1" applyAlignment="1">
      <alignment horizontal="center" vertical="center"/>
    </xf>
    <xf numFmtId="0" fontId="5" fillId="0" borderId="11" xfId="1" applyFont="1" applyBorder="1" applyAlignment="1">
      <alignment horizontal="right" vertical="center"/>
    </xf>
    <xf numFmtId="0" fontId="5" fillId="0" borderId="13" xfId="1" applyFont="1" applyBorder="1" applyAlignment="1">
      <alignment horizontal="right" vertical="center"/>
    </xf>
    <xf numFmtId="0" fontId="6" fillId="0" borderId="8" xfId="1" applyFont="1" applyBorder="1" applyAlignment="1">
      <alignment horizontal="left" vertical="center"/>
    </xf>
    <xf numFmtId="0" fontId="6" fillId="0" borderId="9" xfId="1" applyFont="1" applyBorder="1" applyAlignment="1">
      <alignment horizontal="left" vertical="center"/>
    </xf>
    <xf numFmtId="0" fontId="5" fillId="0" borderId="12" xfId="1" applyFont="1" applyBorder="1" applyAlignment="1">
      <alignment horizontal="right" vertical="center"/>
    </xf>
    <xf numFmtId="0" fontId="5" fillId="2" borderId="3" xfId="1" applyFont="1" applyFill="1" applyBorder="1" applyAlignment="1" applyProtection="1">
      <alignment horizontal="center" vertical="center"/>
      <protection locked="0"/>
    </xf>
    <xf numFmtId="0" fontId="5" fillId="2" borderId="4" xfId="1" applyFont="1" applyFill="1" applyBorder="1" applyAlignment="1" applyProtection="1">
      <alignment horizontal="center" vertical="center"/>
      <protection locked="0"/>
    </xf>
    <xf numFmtId="0" fontId="5" fillId="2" borderId="5" xfId="1" applyFont="1" applyFill="1" applyBorder="1" applyAlignment="1" applyProtection="1">
      <alignment horizontal="center" vertical="center"/>
      <protection locked="0"/>
    </xf>
    <xf numFmtId="0" fontId="5" fillId="2" borderId="14" xfId="1" applyFont="1" applyFill="1" applyBorder="1" applyAlignment="1" applyProtection="1">
      <alignment horizontal="center" vertical="center"/>
      <protection locked="0"/>
    </xf>
    <xf numFmtId="0" fontId="5" fillId="2" borderId="0" xfId="1" applyFont="1" applyFill="1" applyAlignment="1" applyProtection="1">
      <alignment horizontal="center" vertical="center"/>
      <protection locked="0"/>
    </xf>
    <xf numFmtId="0" fontId="5" fillId="2" borderId="15" xfId="1" applyFont="1" applyFill="1" applyBorder="1" applyAlignment="1" applyProtection="1">
      <alignment horizontal="center" vertical="center"/>
      <protection locked="0"/>
    </xf>
    <xf numFmtId="0" fontId="22" fillId="2" borderId="2" xfId="1" applyFont="1" applyFill="1" applyBorder="1" applyAlignment="1">
      <alignment horizontal="center" vertical="center"/>
    </xf>
    <xf numFmtId="0" fontId="5" fillId="2" borderId="8" xfId="1" applyFont="1" applyFill="1" applyBorder="1" applyAlignment="1" applyProtection="1">
      <alignment horizontal="center" vertical="center"/>
      <protection locked="0"/>
    </xf>
    <xf numFmtId="0" fontId="5" fillId="2" borderId="10" xfId="1" applyFont="1" applyFill="1" applyBorder="1" applyAlignment="1" applyProtection="1">
      <alignment horizontal="center" vertical="center"/>
      <protection locked="0"/>
    </xf>
    <xf numFmtId="0" fontId="11" fillId="0" borderId="3" xfId="1" applyFont="1" applyBorder="1" applyAlignment="1">
      <alignment horizontal="center" vertical="center"/>
    </xf>
    <xf numFmtId="0" fontId="11" fillId="0" borderId="4" xfId="1" applyFont="1" applyBorder="1" applyAlignment="1">
      <alignment horizontal="center" vertical="center"/>
    </xf>
    <xf numFmtId="0" fontId="11" fillId="0" borderId="5" xfId="1" applyFont="1" applyBorder="1" applyAlignment="1">
      <alignment horizontal="center" vertical="center"/>
    </xf>
    <xf numFmtId="0" fontId="11" fillId="0" borderId="6" xfId="1" applyFont="1" applyBorder="1" applyAlignment="1">
      <alignment horizontal="center" vertical="center"/>
    </xf>
    <xf numFmtId="0" fontId="11" fillId="0" borderId="1" xfId="1" applyFont="1" applyBorder="1" applyAlignment="1">
      <alignment horizontal="center" vertical="center"/>
    </xf>
    <xf numFmtId="0" fontId="11" fillId="0" borderId="7" xfId="1" applyFont="1" applyBorder="1" applyAlignment="1">
      <alignment horizontal="center" vertical="center"/>
    </xf>
    <xf numFmtId="0" fontId="5" fillId="2" borderId="6" xfId="1" applyFont="1" applyFill="1" applyBorder="1" applyAlignment="1" applyProtection="1">
      <alignment horizontal="center" vertical="center"/>
      <protection locked="0"/>
    </xf>
    <xf numFmtId="0" fontId="5" fillId="2" borderId="1" xfId="1" applyFont="1" applyFill="1" applyBorder="1" applyAlignment="1" applyProtection="1">
      <alignment horizontal="center" vertical="center"/>
      <protection locked="0"/>
    </xf>
    <xf numFmtId="0" fontId="5" fillId="2" borderId="7" xfId="1" applyFont="1" applyFill="1" applyBorder="1" applyAlignment="1" applyProtection="1">
      <alignment horizontal="center" vertical="center"/>
      <protection locked="0"/>
    </xf>
    <xf numFmtId="177" fontId="10" fillId="0" borderId="2" xfId="0" applyNumberFormat="1" applyFont="1" applyBorder="1" applyAlignment="1">
      <alignment horizontal="center" vertical="center"/>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7" fillId="0" borderId="2" xfId="0" applyFont="1" applyBorder="1" applyAlignment="1">
      <alignment horizontal="right" vertical="center"/>
    </xf>
    <xf numFmtId="0" fontId="10" fillId="0" borderId="2" xfId="0" applyFont="1" applyBorder="1" applyAlignment="1">
      <alignment horizontal="center" vertical="center"/>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14"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15"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176" fontId="10" fillId="0" borderId="2" xfId="0" applyNumberFormat="1" applyFont="1" applyBorder="1" applyAlignment="1">
      <alignment horizontal="center" vertical="center"/>
    </xf>
    <xf numFmtId="0" fontId="5" fillId="2" borderId="8" xfId="0" applyFont="1" applyFill="1" applyBorder="1" applyProtection="1">
      <alignment vertical="center"/>
      <protection locked="0"/>
    </xf>
    <xf numFmtId="0" fontId="5" fillId="2" borderId="9" xfId="0" applyFont="1" applyFill="1" applyBorder="1" applyProtection="1">
      <alignment vertical="center"/>
      <protection locked="0"/>
    </xf>
    <xf numFmtId="0" fontId="5" fillId="2" borderId="10" xfId="0" applyFont="1" applyFill="1" applyBorder="1" applyProtection="1">
      <alignment vertical="center"/>
      <protection locked="0"/>
    </xf>
    <xf numFmtId="0" fontId="5" fillId="2" borderId="2" xfId="0" applyFont="1" applyFill="1" applyBorder="1" applyProtection="1">
      <alignment vertical="center"/>
      <protection locked="0"/>
    </xf>
    <xf numFmtId="0" fontId="13" fillId="0" borderId="0" xfId="0" applyFont="1" applyAlignment="1">
      <alignment horizontal="center" vertical="center"/>
    </xf>
    <xf numFmtId="0" fontId="14" fillId="0" borderId="0" xfId="0" applyFont="1" applyAlignment="1">
      <alignment horizontal="center" vertical="center"/>
    </xf>
    <xf numFmtId="0" fontId="0" fillId="0" borderId="0" xfId="0" applyAlignment="1">
      <alignment horizontal="left" vertical="center"/>
    </xf>
    <xf numFmtId="0" fontId="0" fillId="0" borderId="20" xfId="0" applyBorder="1" applyAlignment="1">
      <alignment horizontal="left" vertical="center"/>
    </xf>
    <xf numFmtId="0" fontId="0" fillId="0" borderId="0" xfId="0" applyAlignment="1">
      <alignment horizontal="center" vertical="center"/>
    </xf>
    <xf numFmtId="0" fontId="3" fillId="0" borderId="2" xfId="0" applyFont="1" applyBorder="1" applyAlignment="1">
      <alignment horizontal="center" vertical="center"/>
    </xf>
    <xf numFmtId="0" fontId="5" fillId="2" borderId="2" xfId="0"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10" fillId="0" borderId="10" xfId="0" applyFont="1" applyBorder="1" applyAlignment="1">
      <alignment horizontal="center" vertical="center"/>
    </xf>
    <xf numFmtId="0" fontId="10" fillId="0" borderId="8" xfId="0" applyFont="1" applyBorder="1" applyAlignment="1">
      <alignment horizontal="center" vertical="center"/>
    </xf>
    <xf numFmtId="0" fontId="10" fillId="0" borderId="3"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4" xfId="0" applyFont="1" applyBorder="1" applyAlignment="1">
      <alignment horizontal="center" vertical="center"/>
    </xf>
    <xf numFmtId="0" fontId="10" fillId="0" borderId="1" xfId="0" applyFont="1" applyBorder="1" applyAlignment="1">
      <alignment horizontal="center" vertical="center"/>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16" fillId="2" borderId="8" xfId="0" applyFont="1" applyFill="1" applyBorder="1" applyAlignment="1" applyProtection="1">
      <alignment horizontal="left" vertical="center"/>
      <protection locked="0"/>
    </xf>
    <xf numFmtId="0" fontId="16" fillId="2" borderId="9" xfId="0" applyFont="1" applyFill="1" applyBorder="1" applyAlignment="1" applyProtection="1">
      <alignment horizontal="left" vertical="center"/>
      <protection locked="0"/>
    </xf>
    <xf numFmtId="0" fontId="16" fillId="2" borderId="10" xfId="0" applyFont="1" applyFill="1" applyBorder="1" applyAlignment="1" applyProtection="1">
      <alignment horizontal="left" vertical="center"/>
      <protection locked="0"/>
    </xf>
    <xf numFmtId="0" fontId="24" fillId="2" borderId="8" xfId="2" applyFill="1" applyBorder="1" applyProtection="1">
      <alignment vertical="center"/>
      <protection locked="0"/>
    </xf>
  </cellXfs>
  <cellStyles count="3">
    <cellStyle name="ハイパーリンク" xfId="2" builtinId="8"/>
    <cellStyle name="標準" xfId="0" builtinId="0"/>
    <cellStyle name="標準 2" xfId="1" xr:uid="{00000000-0005-0000-0000-000002000000}"/>
  </cellStyles>
  <dxfs count="3">
    <dxf>
      <font>
        <color rgb="FF9C0006"/>
      </font>
      <fill>
        <patternFill>
          <bgColor rgb="FFFFC7CE"/>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457200</xdr:colOff>
      <xdr:row>204</xdr:row>
      <xdr:rowOff>152400</xdr:rowOff>
    </xdr:from>
    <xdr:to>
      <xdr:col>7</xdr:col>
      <xdr:colOff>485775</xdr:colOff>
      <xdr:row>206</xdr:row>
      <xdr:rowOff>152400</xdr:rowOff>
    </xdr:to>
    <xdr:sp macro="" textlink="">
      <xdr:nvSpPr>
        <xdr:cNvPr id="2" name="楕円 1">
          <a:extLst>
            <a:ext uri="{FF2B5EF4-FFF2-40B4-BE49-F238E27FC236}">
              <a16:creationId xmlns:a16="http://schemas.microsoft.com/office/drawing/2014/main" id="{83601A57-E2EE-0F21-CEC2-206FF262773B}"/>
            </a:ext>
          </a:extLst>
        </xdr:cNvPr>
        <xdr:cNvSpPr/>
      </xdr:nvSpPr>
      <xdr:spPr>
        <a:xfrm>
          <a:off x="2514600" y="35337750"/>
          <a:ext cx="2771775" cy="342900"/>
        </a:xfrm>
        <a:prstGeom prst="ellipse">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氏名は手書きでお願いします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hyperlink" Target="mailto:aaaaaa@ieij.or.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1"/>
  <sheetViews>
    <sheetView showZeros="0" tabSelected="1" view="pageBreakPreview" zoomScaleNormal="100" zoomScaleSheetLayoutView="100" workbookViewId="0">
      <selection activeCell="G4" sqref="G4:J5"/>
    </sheetView>
  </sheetViews>
  <sheetFormatPr defaultColWidth="9" defaultRowHeight="13.5" x14ac:dyDescent="0.15"/>
  <sheetData>
    <row r="1" spans="1:10" x14ac:dyDescent="0.15">
      <c r="H1" s="139" t="s">
        <v>280</v>
      </c>
      <c r="I1" s="139"/>
      <c r="J1" s="140"/>
    </row>
    <row r="2" spans="1:10" ht="12.95" customHeight="1" x14ac:dyDescent="0.15">
      <c r="A2" s="146" t="s">
        <v>34</v>
      </c>
      <c r="B2" s="147"/>
      <c r="C2" s="147"/>
      <c r="D2" s="147"/>
      <c r="E2" s="147"/>
      <c r="F2" s="147"/>
      <c r="G2" s="147"/>
      <c r="H2" s="147"/>
      <c r="I2" s="147"/>
      <c r="J2" s="148"/>
    </row>
    <row r="3" spans="1:10" ht="12.95" customHeight="1" x14ac:dyDescent="0.15">
      <c r="A3" s="149"/>
      <c r="B3" s="150"/>
      <c r="C3" s="150"/>
      <c r="D3" s="150"/>
      <c r="E3" s="150"/>
      <c r="F3" s="150"/>
      <c r="G3" s="150"/>
      <c r="H3" s="150"/>
      <c r="I3" s="150"/>
      <c r="J3" s="151"/>
    </row>
    <row r="4" spans="1:10" x14ac:dyDescent="0.15">
      <c r="A4" s="119"/>
      <c r="B4" s="120"/>
      <c r="C4" s="125" t="s">
        <v>76</v>
      </c>
      <c r="D4" s="126"/>
      <c r="E4" s="127"/>
      <c r="F4" s="123" t="s">
        <v>198</v>
      </c>
      <c r="G4" s="133"/>
      <c r="H4" s="134"/>
      <c r="I4" s="134"/>
      <c r="J4" s="135"/>
    </row>
    <row r="5" spans="1:10" x14ac:dyDescent="0.15">
      <c r="A5" s="119"/>
      <c r="B5" s="120"/>
      <c r="C5" s="124"/>
      <c r="D5" s="128"/>
      <c r="E5" s="129"/>
      <c r="F5" s="124"/>
      <c r="G5" s="136"/>
      <c r="H5" s="137"/>
      <c r="I5" s="137"/>
      <c r="J5" s="138"/>
    </row>
    <row r="6" spans="1:10" x14ac:dyDescent="0.15">
      <c r="A6" s="71"/>
      <c r="B6" s="71"/>
      <c r="C6" s="71"/>
      <c r="D6" s="71"/>
      <c r="E6" s="71"/>
      <c r="F6" s="71"/>
      <c r="G6" s="71"/>
      <c r="H6" s="71"/>
      <c r="I6" s="71"/>
      <c r="J6" s="72"/>
    </row>
    <row r="7" spans="1:10" x14ac:dyDescent="0.15">
      <c r="A7" s="59" t="s">
        <v>203</v>
      </c>
      <c r="B7" s="71"/>
      <c r="D7" s="73"/>
      <c r="E7" s="9" t="s">
        <v>202</v>
      </c>
      <c r="G7" s="71"/>
      <c r="H7" s="71"/>
      <c r="I7" s="71"/>
      <c r="J7" s="71"/>
    </row>
    <row r="8" spans="1:10" x14ac:dyDescent="0.15">
      <c r="A8" s="112" t="s">
        <v>204</v>
      </c>
      <c r="B8" s="71"/>
      <c r="C8" s="71"/>
      <c r="D8" s="74"/>
      <c r="E8" s="71"/>
      <c r="F8" s="71"/>
      <c r="G8" s="71"/>
      <c r="H8" s="71"/>
      <c r="I8" s="71"/>
      <c r="J8" s="71"/>
    </row>
    <row r="9" spans="1:10" x14ac:dyDescent="0.15">
      <c r="A9" s="59" t="s">
        <v>205</v>
      </c>
      <c r="B9" s="71"/>
      <c r="C9" s="71"/>
      <c r="D9" s="74"/>
      <c r="E9" s="71"/>
      <c r="F9" s="71"/>
      <c r="G9" s="71"/>
      <c r="H9" s="71"/>
      <c r="I9" s="71"/>
      <c r="J9" s="71"/>
    </row>
    <row r="10" spans="1:10" x14ac:dyDescent="0.15">
      <c r="A10" s="4"/>
      <c r="B10" s="4"/>
      <c r="C10" s="4"/>
      <c r="D10" s="4"/>
      <c r="E10" s="4"/>
      <c r="F10" s="4"/>
      <c r="G10" s="4"/>
      <c r="H10" s="4"/>
      <c r="I10" s="4"/>
      <c r="J10" s="4"/>
    </row>
    <row r="11" spans="1:10" x14ac:dyDescent="0.15">
      <c r="A11" s="130" t="s">
        <v>2</v>
      </c>
      <c r="B11" s="121" t="s">
        <v>3</v>
      </c>
      <c r="C11" s="122"/>
      <c r="D11" s="122"/>
      <c r="E11" s="122"/>
      <c r="F11" s="122"/>
      <c r="G11" s="122"/>
      <c r="H11" s="122"/>
      <c r="I11" s="122"/>
      <c r="J11" s="122"/>
    </row>
    <row r="12" spans="1:10" x14ac:dyDescent="0.15">
      <c r="A12" s="131"/>
      <c r="B12" s="121"/>
      <c r="C12" s="122"/>
      <c r="D12" s="122"/>
      <c r="E12" s="122"/>
      <c r="F12" s="122"/>
      <c r="G12" s="122"/>
      <c r="H12" s="122"/>
      <c r="I12" s="122"/>
      <c r="J12" s="122"/>
    </row>
    <row r="13" spans="1:10" x14ac:dyDescent="0.15">
      <c r="A13" s="131"/>
      <c r="B13" s="121" t="s">
        <v>4</v>
      </c>
      <c r="C13" s="122"/>
      <c r="D13" s="122"/>
      <c r="E13" s="122"/>
      <c r="F13" s="122"/>
      <c r="G13" s="122"/>
      <c r="H13" s="122"/>
      <c r="I13" s="122"/>
      <c r="J13" s="122"/>
    </row>
    <row r="14" spans="1:10" x14ac:dyDescent="0.15">
      <c r="A14" s="131"/>
      <c r="B14" s="121"/>
      <c r="C14" s="122"/>
      <c r="D14" s="122"/>
      <c r="E14" s="122"/>
      <c r="F14" s="122"/>
      <c r="G14" s="122"/>
      <c r="H14" s="122"/>
      <c r="I14" s="122"/>
      <c r="J14" s="122"/>
    </row>
    <row r="15" spans="1:10" x14ac:dyDescent="0.15">
      <c r="A15" s="131"/>
      <c r="B15" s="8" t="s">
        <v>177</v>
      </c>
      <c r="C15" s="60" t="s">
        <v>206</v>
      </c>
      <c r="D15" s="55"/>
      <c r="E15" s="62"/>
      <c r="F15" s="62"/>
      <c r="G15" s="62"/>
      <c r="H15" s="62"/>
      <c r="I15" s="62"/>
      <c r="J15" s="6"/>
    </row>
    <row r="16" spans="1:10" x14ac:dyDescent="0.15">
      <c r="A16" s="131"/>
      <c r="B16" s="75"/>
      <c r="C16" s="60" t="s">
        <v>209</v>
      </c>
      <c r="D16" s="58"/>
      <c r="E16" s="4"/>
      <c r="F16" s="4"/>
      <c r="G16" s="4"/>
      <c r="H16" s="4"/>
      <c r="I16" s="4"/>
      <c r="J16" s="7"/>
    </row>
    <row r="17" spans="1:10" x14ac:dyDescent="0.15">
      <c r="A17" s="132"/>
      <c r="B17" s="76"/>
      <c r="D17" s="63"/>
      <c r="E17" s="63"/>
      <c r="F17" s="63"/>
      <c r="G17" s="63"/>
      <c r="H17" s="63"/>
      <c r="I17" s="63"/>
      <c r="J17" s="64"/>
    </row>
    <row r="18" spans="1:10" x14ac:dyDescent="0.15">
      <c r="A18" s="154" t="s">
        <v>207</v>
      </c>
      <c r="B18" s="144" t="s">
        <v>3</v>
      </c>
      <c r="C18" s="145"/>
      <c r="D18" s="145"/>
      <c r="E18" s="121"/>
      <c r="F18" s="144" t="s">
        <v>4</v>
      </c>
      <c r="G18" s="145"/>
      <c r="H18" s="145"/>
      <c r="I18" s="145"/>
      <c r="J18" s="121"/>
    </row>
    <row r="19" spans="1:10" x14ac:dyDescent="0.15">
      <c r="A19" s="131"/>
      <c r="B19" s="141"/>
      <c r="C19" s="142"/>
      <c r="D19" s="142"/>
      <c r="E19" s="143"/>
      <c r="F19" s="141"/>
      <c r="G19" s="142"/>
      <c r="H19" s="142"/>
      <c r="I19" s="142"/>
      <c r="J19" s="143"/>
    </row>
    <row r="20" spans="1:10" x14ac:dyDescent="0.15">
      <c r="A20" s="131"/>
      <c r="B20" s="141"/>
      <c r="C20" s="142"/>
      <c r="D20" s="142"/>
      <c r="E20" s="143"/>
      <c r="F20" s="141"/>
      <c r="G20" s="142"/>
      <c r="H20" s="142"/>
      <c r="I20" s="142"/>
      <c r="J20" s="143"/>
    </row>
    <row r="21" spans="1:10" x14ac:dyDescent="0.15">
      <c r="A21" s="131"/>
      <c r="B21" s="141"/>
      <c r="C21" s="142"/>
      <c r="D21" s="142"/>
      <c r="E21" s="143"/>
      <c r="F21" s="141"/>
      <c r="G21" s="142"/>
      <c r="H21" s="142"/>
      <c r="I21" s="142"/>
      <c r="J21" s="143"/>
    </row>
    <row r="22" spans="1:10" x14ac:dyDescent="0.15">
      <c r="A22" s="131"/>
      <c r="B22" s="141"/>
      <c r="C22" s="142"/>
      <c r="D22" s="142"/>
      <c r="E22" s="143"/>
      <c r="F22" s="141"/>
      <c r="G22" s="142"/>
      <c r="H22" s="142"/>
      <c r="I22" s="142"/>
      <c r="J22" s="143"/>
    </row>
    <row r="23" spans="1:10" x14ac:dyDescent="0.15">
      <c r="A23" s="131"/>
      <c r="B23" s="141"/>
      <c r="C23" s="142"/>
      <c r="D23" s="142"/>
      <c r="E23" s="143"/>
      <c r="F23" s="141"/>
      <c r="G23" s="142"/>
      <c r="H23" s="142"/>
      <c r="I23" s="142"/>
      <c r="J23" s="143"/>
    </row>
    <row r="24" spans="1:10" x14ac:dyDescent="0.15">
      <c r="A24" s="131"/>
      <c r="B24" s="141"/>
      <c r="C24" s="142"/>
      <c r="D24" s="142"/>
      <c r="E24" s="143"/>
      <c r="F24" s="141"/>
      <c r="G24" s="142"/>
      <c r="H24" s="142"/>
      <c r="I24" s="142"/>
      <c r="J24" s="143"/>
    </row>
    <row r="25" spans="1:10" x14ac:dyDescent="0.15">
      <c r="A25" s="131"/>
      <c r="B25" s="8" t="s">
        <v>177</v>
      </c>
      <c r="C25" s="115" t="s">
        <v>276</v>
      </c>
      <c r="D25" s="65"/>
      <c r="E25" s="65"/>
      <c r="F25" s="65"/>
      <c r="G25" s="65"/>
      <c r="H25" s="65"/>
      <c r="I25" s="65"/>
      <c r="J25" s="66"/>
    </row>
    <row r="26" spans="1:10" x14ac:dyDescent="0.15">
      <c r="A26" s="131"/>
      <c r="B26" s="75"/>
      <c r="C26" s="60" t="s">
        <v>208</v>
      </c>
      <c r="D26" s="60"/>
      <c r="E26" s="60"/>
      <c r="F26" s="60"/>
      <c r="G26" s="60"/>
      <c r="H26" s="60"/>
      <c r="I26" s="60"/>
      <c r="J26" s="67"/>
    </row>
    <row r="27" spans="1:10" x14ac:dyDescent="0.15">
      <c r="A27" s="132"/>
      <c r="B27" s="76"/>
      <c r="C27" s="60"/>
      <c r="D27" s="61"/>
      <c r="E27" s="61"/>
      <c r="F27" s="61"/>
      <c r="G27" s="61"/>
      <c r="H27" s="61"/>
      <c r="I27" s="61"/>
      <c r="J27" s="68"/>
    </row>
    <row r="28" spans="1:10" ht="12.95" customHeight="1" x14ac:dyDescent="0.15">
      <c r="A28" s="154" t="s">
        <v>201</v>
      </c>
      <c r="B28" s="152" t="s">
        <v>237</v>
      </c>
      <c r="C28" s="130" t="s">
        <v>5</v>
      </c>
      <c r="D28" s="171"/>
      <c r="E28" s="171"/>
      <c r="F28" s="171"/>
      <c r="G28" s="130" t="s">
        <v>6</v>
      </c>
      <c r="H28" s="182"/>
      <c r="I28" s="183"/>
      <c r="J28" s="184"/>
    </row>
    <row r="29" spans="1:10" x14ac:dyDescent="0.15">
      <c r="A29" s="153"/>
      <c r="B29" s="121"/>
      <c r="C29" s="132"/>
      <c r="D29" s="171"/>
      <c r="E29" s="171"/>
      <c r="F29" s="171"/>
      <c r="G29" s="132"/>
      <c r="H29" s="185"/>
      <c r="I29" s="186"/>
      <c r="J29" s="187"/>
    </row>
    <row r="30" spans="1:10" x14ac:dyDescent="0.15">
      <c r="A30" s="153"/>
      <c r="B30" s="152" t="s">
        <v>238</v>
      </c>
      <c r="C30" s="130" t="s">
        <v>6</v>
      </c>
      <c r="D30" s="171"/>
      <c r="E30" s="171"/>
      <c r="F30" s="171"/>
      <c r="G30" s="130" t="s">
        <v>5</v>
      </c>
      <c r="H30" s="182"/>
      <c r="I30" s="183"/>
      <c r="J30" s="184"/>
    </row>
    <row r="31" spans="1:10" x14ac:dyDescent="0.15">
      <c r="A31" s="153"/>
      <c r="B31" s="121"/>
      <c r="C31" s="132"/>
      <c r="D31" s="171"/>
      <c r="E31" s="171"/>
      <c r="F31" s="171"/>
      <c r="G31" s="132"/>
      <c r="H31" s="185"/>
      <c r="I31" s="186"/>
      <c r="J31" s="187"/>
    </row>
    <row r="32" spans="1:10" x14ac:dyDescent="0.15">
      <c r="A32" s="153"/>
      <c r="B32" s="77" t="s">
        <v>177</v>
      </c>
      <c r="C32" s="60" t="s">
        <v>210</v>
      </c>
      <c r="H32" s="65"/>
      <c r="I32" s="65"/>
      <c r="J32" s="66"/>
    </row>
    <row r="33" spans="1:10" x14ac:dyDescent="0.15">
      <c r="A33" s="153"/>
      <c r="B33" s="20"/>
      <c r="C33" s="60" t="s">
        <v>211</v>
      </c>
      <c r="D33" s="60"/>
      <c r="E33" s="60"/>
      <c r="G33" s="60" t="s">
        <v>212</v>
      </c>
      <c r="H33" s="60"/>
      <c r="I33" s="60"/>
      <c r="J33" s="67"/>
    </row>
    <row r="34" spans="1:10" x14ac:dyDescent="0.15">
      <c r="A34" s="153"/>
      <c r="B34" s="99" t="s">
        <v>8</v>
      </c>
      <c r="C34" s="180" t="s">
        <v>120</v>
      </c>
      <c r="D34" s="181"/>
      <c r="E34" s="15" t="s">
        <v>73</v>
      </c>
      <c r="F34" s="2"/>
      <c r="G34" s="2"/>
      <c r="H34" s="2"/>
      <c r="I34" s="2"/>
      <c r="J34" s="22">
        <f>VLOOKUP(C34,V会員種別,2,0)</f>
        <v>0</v>
      </c>
    </row>
    <row r="35" spans="1:10" ht="13.15" customHeight="1" x14ac:dyDescent="0.15">
      <c r="A35" s="153"/>
      <c r="B35" s="175" t="s">
        <v>236</v>
      </c>
      <c r="C35" s="155"/>
      <c r="D35" s="156"/>
      <c r="E35" s="156"/>
      <c r="F35" s="156"/>
      <c r="G35" s="156"/>
      <c r="H35" s="156"/>
      <c r="I35" s="156"/>
      <c r="J35" s="157"/>
    </row>
    <row r="36" spans="1:10" x14ac:dyDescent="0.15">
      <c r="A36" s="153"/>
      <c r="B36" s="170"/>
      <c r="C36" s="158"/>
      <c r="D36" s="159"/>
      <c r="E36" s="159"/>
      <c r="F36" s="159"/>
      <c r="G36" s="159"/>
      <c r="H36" s="159"/>
      <c r="I36" s="159"/>
      <c r="J36" s="160"/>
    </row>
    <row r="37" spans="1:10" x14ac:dyDescent="0.15">
      <c r="A37" s="153"/>
      <c r="B37" s="170"/>
      <c r="C37" s="158"/>
      <c r="D37" s="159"/>
      <c r="E37" s="159"/>
      <c r="F37" s="159"/>
      <c r="G37" s="159"/>
      <c r="H37" s="159"/>
      <c r="I37" s="159"/>
      <c r="J37" s="160"/>
    </row>
    <row r="38" spans="1:10" x14ac:dyDescent="0.15">
      <c r="A38" s="153"/>
      <c r="B38" s="170"/>
      <c r="C38" s="158"/>
      <c r="D38" s="159"/>
      <c r="E38" s="159"/>
      <c r="F38" s="159"/>
      <c r="G38" s="159"/>
      <c r="H38" s="159"/>
      <c r="I38" s="159"/>
      <c r="J38" s="160"/>
    </row>
    <row r="39" spans="1:10" x14ac:dyDescent="0.15">
      <c r="A39" s="153"/>
      <c r="B39" s="170"/>
      <c r="C39" s="161"/>
      <c r="D39" s="162"/>
      <c r="E39" s="162"/>
      <c r="F39" s="162"/>
      <c r="G39" s="162"/>
      <c r="H39" s="162"/>
      <c r="I39" s="162"/>
      <c r="J39" s="163"/>
    </row>
    <row r="40" spans="1:10" x14ac:dyDescent="0.15">
      <c r="A40" s="153"/>
      <c r="B40" s="89"/>
      <c r="C40" s="90"/>
      <c r="D40" s="90"/>
      <c r="E40" s="78"/>
      <c r="F40" s="78"/>
      <c r="G40" s="91" t="str">
        <f>"現在の文字数：　"&amp;LEN(C35)</f>
        <v>現在の文字数：　0</v>
      </c>
      <c r="H40" s="92" t="s">
        <v>22</v>
      </c>
      <c r="I40" s="92"/>
      <c r="J40" s="93" t="str">
        <f>IF(LEN(C35)&gt;80,"文字数超過","")</f>
        <v/>
      </c>
    </row>
    <row r="41" spans="1:10" x14ac:dyDescent="0.15">
      <c r="A41" s="153"/>
      <c r="B41" s="79" t="s">
        <v>177</v>
      </c>
      <c r="C41" s="115" t="s">
        <v>277</v>
      </c>
      <c r="D41" s="116"/>
      <c r="E41" s="117"/>
      <c r="F41" s="109"/>
      <c r="J41" s="94"/>
    </row>
    <row r="42" spans="1:10" ht="13.15" customHeight="1" x14ac:dyDescent="0.15">
      <c r="A42" s="153"/>
      <c r="B42" s="95"/>
      <c r="C42" s="176" t="s">
        <v>268</v>
      </c>
      <c r="D42" s="176"/>
      <c r="E42" s="176"/>
      <c r="F42" s="176"/>
      <c r="G42" s="176"/>
      <c r="H42" s="176"/>
      <c r="I42" s="176"/>
      <c r="J42" s="177"/>
    </row>
    <row r="43" spans="1:10" x14ac:dyDescent="0.15">
      <c r="A43" s="153"/>
      <c r="B43" s="96"/>
      <c r="C43" s="176"/>
      <c r="D43" s="176"/>
      <c r="E43" s="176"/>
      <c r="F43" s="176"/>
      <c r="G43" s="176"/>
      <c r="H43" s="176"/>
      <c r="I43" s="176"/>
      <c r="J43" s="177"/>
    </row>
    <row r="44" spans="1:10" x14ac:dyDescent="0.15">
      <c r="A44" s="153"/>
      <c r="B44" s="97"/>
      <c r="C44" s="178"/>
      <c r="D44" s="178"/>
      <c r="E44" s="178"/>
      <c r="F44" s="178"/>
      <c r="G44" s="178"/>
      <c r="H44" s="178"/>
      <c r="I44" s="178"/>
      <c r="J44" s="179"/>
    </row>
    <row r="45" spans="1:10" x14ac:dyDescent="0.15">
      <c r="A45" s="153"/>
      <c r="B45" s="172" t="s">
        <v>24</v>
      </c>
      <c r="C45" s="3" t="s">
        <v>213</v>
      </c>
      <c r="D45" s="164"/>
      <c r="E45" s="164"/>
      <c r="F45" s="164"/>
      <c r="G45" s="164"/>
      <c r="H45" s="164"/>
      <c r="I45" s="164"/>
      <c r="J45" s="164"/>
    </row>
    <row r="46" spans="1:10" x14ac:dyDescent="0.15">
      <c r="A46" s="153"/>
      <c r="B46" s="173"/>
      <c r="C46" s="80" t="s">
        <v>224</v>
      </c>
      <c r="D46" s="122" t="s">
        <v>197</v>
      </c>
      <c r="E46" s="122"/>
      <c r="F46" s="122"/>
      <c r="G46" s="122"/>
      <c r="H46" s="122"/>
      <c r="I46" s="122"/>
      <c r="J46" s="122"/>
    </row>
    <row r="47" spans="1:10" x14ac:dyDescent="0.15">
      <c r="A47" s="153"/>
      <c r="B47" s="173"/>
      <c r="C47" s="80" t="s">
        <v>70</v>
      </c>
      <c r="D47" s="167"/>
      <c r="E47" s="168"/>
      <c r="F47" s="168"/>
      <c r="G47" s="168"/>
      <c r="H47" s="168"/>
      <c r="I47" s="168"/>
      <c r="J47" s="169"/>
    </row>
    <row r="48" spans="1:10" x14ac:dyDescent="0.15">
      <c r="A48" s="153"/>
      <c r="B48" s="173"/>
      <c r="C48" s="3" t="s">
        <v>60</v>
      </c>
      <c r="D48" s="188"/>
      <c r="E48" s="189"/>
      <c r="F48" s="189"/>
      <c r="G48" s="189"/>
      <c r="H48" s="189"/>
      <c r="I48" s="189"/>
      <c r="J48" s="190"/>
    </row>
    <row r="49" spans="1:10" x14ac:dyDescent="0.15">
      <c r="A49" s="153"/>
      <c r="B49" s="174"/>
      <c r="C49" s="3" t="s">
        <v>200</v>
      </c>
      <c r="D49" s="100"/>
      <c r="E49" s="101"/>
      <c r="F49" s="101"/>
      <c r="G49" s="101"/>
      <c r="H49" s="101"/>
      <c r="I49" s="101"/>
      <c r="J49" s="102"/>
    </row>
    <row r="50" spans="1:10" ht="29.25" customHeight="1" x14ac:dyDescent="0.15">
      <c r="A50" s="153"/>
      <c r="B50" s="153" t="s">
        <v>240</v>
      </c>
      <c r="C50" s="191" t="s">
        <v>278</v>
      </c>
      <c r="D50" s="192"/>
      <c r="E50" s="192"/>
      <c r="F50" s="192"/>
      <c r="G50" s="192"/>
      <c r="H50" s="192"/>
      <c r="I50" s="192"/>
      <c r="J50" s="193"/>
    </row>
    <row r="51" spans="1:10" x14ac:dyDescent="0.15">
      <c r="A51" s="153"/>
      <c r="B51" s="153"/>
      <c r="C51" s="1" t="s">
        <v>214</v>
      </c>
      <c r="D51" s="31" t="s">
        <v>120</v>
      </c>
      <c r="E51" s="15" t="s">
        <v>74</v>
      </c>
      <c r="F51" s="83"/>
      <c r="G51" s="84"/>
      <c r="H51" s="85"/>
      <c r="I51" s="85"/>
      <c r="J51" s="23"/>
    </row>
    <row r="52" spans="1:10" x14ac:dyDescent="0.15">
      <c r="A52" s="153"/>
      <c r="B52" s="153"/>
      <c r="C52" s="18" t="s">
        <v>112</v>
      </c>
      <c r="D52" s="31" t="s">
        <v>120</v>
      </c>
      <c r="E52" s="15" t="s">
        <v>74</v>
      </c>
      <c r="F52" s="83"/>
      <c r="G52" s="84"/>
      <c r="H52" s="85"/>
      <c r="I52" s="85"/>
      <c r="J52" s="23"/>
    </row>
    <row r="53" spans="1:10" x14ac:dyDescent="0.15">
      <c r="A53" s="153"/>
      <c r="B53" s="153"/>
      <c r="C53" s="18" t="s">
        <v>113</v>
      </c>
      <c r="D53" s="31" t="s">
        <v>120</v>
      </c>
      <c r="E53" s="15" t="s">
        <v>74</v>
      </c>
      <c r="F53" s="86"/>
      <c r="G53" s="86"/>
      <c r="H53" s="86"/>
      <c r="I53" s="86"/>
      <c r="J53" s="23"/>
    </row>
    <row r="54" spans="1:10" x14ac:dyDescent="0.15">
      <c r="A54" s="153"/>
      <c r="B54" s="153"/>
      <c r="C54" s="3" t="s">
        <v>200</v>
      </c>
      <c r="D54" s="31" t="s">
        <v>120</v>
      </c>
      <c r="E54" s="15" t="s">
        <v>74</v>
      </c>
      <c r="F54" s="86"/>
      <c r="G54" s="86"/>
      <c r="H54" s="86"/>
      <c r="I54" s="86"/>
      <c r="J54" s="23"/>
    </row>
    <row r="55" spans="1:10" x14ac:dyDescent="0.15">
      <c r="A55" s="153"/>
      <c r="B55" s="153"/>
      <c r="C55" s="1" t="s">
        <v>23</v>
      </c>
      <c r="D55" s="31" t="s">
        <v>120</v>
      </c>
      <c r="E55" s="15" t="s">
        <v>74</v>
      </c>
      <c r="F55" s="86"/>
      <c r="G55" s="86"/>
      <c r="H55" s="86"/>
      <c r="I55" s="86"/>
      <c r="J55" s="23"/>
    </row>
    <row r="56" spans="1:10" x14ac:dyDescent="0.15">
      <c r="A56" s="153"/>
      <c r="B56" s="153"/>
      <c r="C56" s="79" t="s">
        <v>242</v>
      </c>
      <c r="D56" s="109" t="s">
        <v>223</v>
      </c>
      <c r="E56" s="58"/>
      <c r="F56" s="110"/>
      <c r="G56" s="110"/>
      <c r="H56" s="110"/>
      <c r="I56" s="110"/>
      <c r="J56" s="111"/>
    </row>
    <row r="57" spans="1:10" ht="12.95" customHeight="1" x14ac:dyDescent="0.15">
      <c r="A57" s="153"/>
      <c r="B57" s="153"/>
      <c r="C57" s="79"/>
      <c r="D57" s="165" t="s">
        <v>256</v>
      </c>
      <c r="E57" s="165"/>
      <c r="F57" s="165"/>
      <c r="G57" s="165"/>
      <c r="H57" s="165"/>
      <c r="I57" s="165"/>
      <c r="J57" s="166"/>
    </row>
    <row r="58" spans="1:10" x14ac:dyDescent="0.15">
      <c r="A58" s="170" t="s">
        <v>152</v>
      </c>
      <c r="B58" s="170"/>
      <c r="C58" s="31" t="s">
        <v>120</v>
      </c>
      <c r="D58" s="15" t="s">
        <v>74</v>
      </c>
      <c r="E58" s="86"/>
      <c r="F58" s="83"/>
      <c r="G58" s="84"/>
      <c r="H58" s="85"/>
      <c r="I58" s="85"/>
      <c r="J58" s="23">
        <f>VLOOKUP(C58,V共著者数,2,0)</f>
        <v>0</v>
      </c>
    </row>
    <row r="59" spans="1:10" x14ac:dyDescent="0.15">
      <c r="A59" s="4"/>
      <c r="C59" t="s">
        <v>239</v>
      </c>
    </row>
    <row r="61" spans="1:10" x14ac:dyDescent="0.15">
      <c r="D61" s="58"/>
    </row>
  </sheetData>
  <mergeCells count="52">
    <mergeCell ref="A58:B58"/>
    <mergeCell ref="A18:A27"/>
    <mergeCell ref="B30:B31"/>
    <mergeCell ref="B24:E24"/>
    <mergeCell ref="D28:F29"/>
    <mergeCell ref="D30:F31"/>
    <mergeCell ref="B45:B49"/>
    <mergeCell ref="B35:B39"/>
    <mergeCell ref="C42:J44"/>
    <mergeCell ref="C34:D34"/>
    <mergeCell ref="H28:J29"/>
    <mergeCell ref="H30:J31"/>
    <mergeCell ref="F24:J24"/>
    <mergeCell ref="D46:J46"/>
    <mergeCell ref="D48:J48"/>
    <mergeCell ref="C50:J50"/>
    <mergeCell ref="B28:B29"/>
    <mergeCell ref="B50:B57"/>
    <mergeCell ref="A28:A57"/>
    <mergeCell ref="C30:C31"/>
    <mergeCell ref="G28:G29"/>
    <mergeCell ref="G30:G31"/>
    <mergeCell ref="C28:C29"/>
    <mergeCell ref="C35:J39"/>
    <mergeCell ref="D45:J45"/>
    <mergeCell ref="D57:J57"/>
    <mergeCell ref="D47:J47"/>
    <mergeCell ref="H1:J1"/>
    <mergeCell ref="F23:J23"/>
    <mergeCell ref="C11:J12"/>
    <mergeCell ref="B21:E21"/>
    <mergeCell ref="B23:E23"/>
    <mergeCell ref="B18:E18"/>
    <mergeCell ref="F18:J18"/>
    <mergeCell ref="F20:J20"/>
    <mergeCell ref="F21:J21"/>
    <mergeCell ref="B22:E22"/>
    <mergeCell ref="F22:J22"/>
    <mergeCell ref="B11:B12"/>
    <mergeCell ref="A2:J3"/>
    <mergeCell ref="B19:E19"/>
    <mergeCell ref="F19:J19"/>
    <mergeCell ref="B20:E20"/>
    <mergeCell ref="A4:A5"/>
    <mergeCell ref="B4:B5"/>
    <mergeCell ref="B13:B14"/>
    <mergeCell ref="C13:J14"/>
    <mergeCell ref="F4:F5"/>
    <mergeCell ref="C4:C5"/>
    <mergeCell ref="D4:E5"/>
    <mergeCell ref="A11:A17"/>
    <mergeCell ref="G4:J5"/>
  </mergeCells>
  <phoneticPr fontId="2"/>
  <dataValidations count="7">
    <dataValidation type="list" allowBlank="1" showInputMessage="1" showErrorMessage="1" sqref="C34:D34" xr:uid="{00000000-0002-0000-0000-000000000000}">
      <formula1>会員種別</formula1>
    </dataValidation>
    <dataValidation type="list" allowBlank="1" showInputMessage="1" showErrorMessage="1" sqref="D4" xr:uid="{00000000-0002-0000-0000-000001000000}">
      <formula1>原稿種別</formula1>
    </dataValidation>
    <dataValidation type="list" allowBlank="1" showInputMessage="1" showErrorMessage="1" sqref="C58" xr:uid="{00000000-0002-0000-0000-000002000000}">
      <formula1>共著者数</formula1>
    </dataValidation>
    <dataValidation type="list" showInputMessage="1" showErrorMessage="1" sqref="D51" xr:uid="{00000000-0002-0000-0000-000003000000}">
      <formula1>所属掲載</formula1>
    </dataValidation>
    <dataValidation type="list" showInputMessage="1" showErrorMessage="1" sqref="D52" xr:uid="{00000000-0002-0000-0000-000004000000}">
      <formula1>住所掲載</formula1>
    </dataValidation>
    <dataValidation type="list" showInputMessage="1" showErrorMessage="1" sqref="D53" xr:uid="{00000000-0002-0000-0000-000005000000}">
      <formula1>メール掲載</formula1>
    </dataValidation>
    <dataValidation type="list" showInputMessage="1" showErrorMessage="1" sqref="D54:D55" xr:uid="{00000000-0002-0000-0000-000006000000}">
      <formula1>電話掲載</formula1>
    </dataValidation>
  </dataValidations>
  <printOptions horizontalCentered="1"/>
  <pageMargins left="0.51181102362204722" right="0.51181102362204722" top="0.55118110236220474" bottom="0.55118110236220474"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5"/>
  <sheetViews>
    <sheetView showZeros="0" view="pageBreakPreview" topLeftCell="A22" zoomScaleNormal="100" zoomScaleSheetLayoutView="100" workbookViewId="0">
      <selection activeCell="A6" sqref="A6"/>
    </sheetView>
  </sheetViews>
  <sheetFormatPr defaultColWidth="9" defaultRowHeight="13.5" x14ac:dyDescent="0.15"/>
  <cols>
    <col min="1" max="2" width="9.5" style="69" bestFit="1" customWidth="1"/>
    <col min="3" max="16384" width="9" style="69"/>
  </cols>
  <sheetData>
    <row r="1" spans="1:11" ht="12.95" customHeight="1" x14ac:dyDescent="0.15">
      <c r="A1" s="212" t="s">
        <v>274</v>
      </c>
      <c r="B1" s="213"/>
      <c r="C1" s="213"/>
      <c r="D1" s="213"/>
      <c r="E1" s="213"/>
      <c r="F1" s="213"/>
      <c r="G1" s="213"/>
      <c r="H1" s="213"/>
      <c r="I1" s="213"/>
      <c r="J1" s="214"/>
    </row>
    <row r="2" spans="1:11" ht="12.95" customHeight="1" x14ac:dyDescent="0.15">
      <c r="A2" s="215"/>
      <c r="B2" s="216"/>
      <c r="C2" s="216"/>
      <c r="D2" s="216"/>
      <c r="E2" s="216"/>
      <c r="F2" s="216"/>
      <c r="G2" s="216"/>
      <c r="H2" s="216"/>
      <c r="I2" s="216"/>
      <c r="J2" s="217"/>
    </row>
    <row r="3" spans="1:11" s="26" customFormat="1" ht="13.5" customHeight="1" x14ac:dyDescent="0.15">
      <c r="A3" s="221">
        <f>'１．基本情報'!A4</f>
        <v>0</v>
      </c>
      <c r="B3" s="221">
        <f>'１．基本情報'!B4</f>
        <v>0</v>
      </c>
      <c r="C3" s="226" t="s">
        <v>253</v>
      </c>
      <c r="D3" s="226"/>
      <c r="E3" s="227">
        <f>'１．基本情報'!D4</f>
        <v>0</v>
      </c>
      <c r="F3" s="227"/>
      <c r="G3" s="227"/>
      <c r="H3" s="226" t="s">
        <v>254</v>
      </c>
      <c r="I3" s="222">
        <f>'１．基本情報'!G4</f>
        <v>0</v>
      </c>
      <c r="J3" s="223"/>
      <c r="K3" s="88" t="s">
        <v>199</v>
      </c>
    </row>
    <row r="4" spans="1:11" s="26" customFormat="1" x14ac:dyDescent="0.15">
      <c r="A4" s="221"/>
      <c r="B4" s="221"/>
      <c r="C4" s="226"/>
      <c r="D4" s="226"/>
      <c r="E4" s="227"/>
      <c r="F4" s="227"/>
      <c r="G4" s="227"/>
      <c r="H4" s="226"/>
      <c r="I4" s="224"/>
      <c r="J4" s="225"/>
    </row>
    <row r="6" spans="1:11" x14ac:dyDescent="0.15">
      <c r="A6" s="70" t="s">
        <v>182</v>
      </c>
    </row>
    <row r="8" spans="1:11" x14ac:dyDescent="0.15">
      <c r="A8" s="194" t="s">
        <v>185</v>
      </c>
      <c r="B8" s="197" t="s">
        <v>3</v>
      </c>
      <c r="C8" s="198" t="s">
        <v>5</v>
      </c>
      <c r="D8" s="209"/>
      <c r="E8" s="209"/>
      <c r="F8" s="209"/>
      <c r="G8" s="198" t="s">
        <v>6</v>
      </c>
      <c r="H8" s="203"/>
      <c r="I8" s="204"/>
      <c r="J8" s="205"/>
    </row>
    <row r="9" spans="1:11" x14ac:dyDescent="0.15">
      <c r="A9" s="195"/>
      <c r="B9" s="197"/>
      <c r="C9" s="199"/>
      <c r="D9" s="209"/>
      <c r="E9" s="209"/>
      <c r="F9" s="209"/>
      <c r="G9" s="199"/>
      <c r="H9" s="218"/>
      <c r="I9" s="219"/>
      <c r="J9" s="220"/>
    </row>
    <row r="10" spans="1:11" x14ac:dyDescent="0.15">
      <c r="A10" s="195"/>
      <c r="B10" s="197" t="s">
        <v>4</v>
      </c>
      <c r="C10" s="198" t="s">
        <v>6</v>
      </c>
      <c r="D10" s="209"/>
      <c r="E10" s="209"/>
      <c r="F10" s="209"/>
      <c r="G10" s="198" t="s">
        <v>5</v>
      </c>
      <c r="H10" s="203"/>
      <c r="I10" s="204"/>
      <c r="J10" s="205"/>
    </row>
    <row r="11" spans="1:11" x14ac:dyDescent="0.15">
      <c r="A11" s="195"/>
      <c r="B11" s="197"/>
      <c r="C11" s="202"/>
      <c r="D11" s="209"/>
      <c r="E11" s="209"/>
      <c r="F11" s="209"/>
      <c r="G11" s="202"/>
      <c r="H11" s="206"/>
      <c r="I11" s="207"/>
      <c r="J11" s="208"/>
    </row>
    <row r="12" spans="1:11" x14ac:dyDescent="0.15">
      <c r="A12" s="195"/>
      <c r="B12" s="103" t="s">
        <v>8</v>
      </c>
      <c r="C12" s="210" t="s">
        <v>120</v>
      </c>
      <c r="D12" s="211"/>
      <c r="E12" s="200" t="s">
        <v>73</v>
      </c>
      <c r="F12" s="201"/>
      <c r="G12" s="201"/>
      <c r="H12" s="201"/>
      <c r="I12" s="201"/>
      <c r="J12" s="57">
        <f>VLOOKUP(C12,V会員種別,2,0)</f>
        <v>0</v>
      </c>
    </row>
    <row r="13" spans="1:11" customFormat="1" ht="13.15" customHeight="1" x14ac:dyDescent="0.15">
      <c r="A13" s="195"/>
      <c r="B13" s="175" t="s">
        <v>236</v>
      </c>
      <c r="C13" s="155"/>
      <c r="D13" s="156"/>
      <c r="E13" s="156"/>
      <c r="F13" s="156"/>
      <c r="G13" s="156"/>
      <c r="H13" s="156"/>
      <c r="I13" s="156"/>
      <c r="J13" s="157"/>
      <c r="K13" s="26"/>
    </row>
    <row r="14" spans="1:11" customFormat="1" x14ac:dyDescent="0.15">
      <c r="A14" s="195"/>
      <c r="B14" s="170"/>
      <c r="C14" s="158"/>
      <c r="D14" s="159"/>
      <c r="E14" s="159"/>
      <c r="F14" s="159"/>
      <c r="G14" s="159"/>
      <c r="H14" s="159"/>
      <c r="I14" s="159"/>
      <c r="J14" s="160"/>
    </row>
    <row r="15" spans="1:11" customFormat="1" x14ac:dyDescent="0.15">
      <c r="A15" s="195"/>
      <c r="B15" s="170"/>
      <c r="C15" s="158"/>
      <c r="D15" s="159"/>
      <c r="E15" s="159"/>
      <c r="F15" s="159"/>
      <c r="G15" s="159"/>
      <c r="H15" s="159"/>
      <c r="I15" s="159"/>
      <c r="J15" s="160"/>
    </row>
    <row r="16" spans="1:11" customFormat="1" x14ac:dyDescent="0.15">
      <c r="A16" s="195"/>
      <c r="B16" s="170"/>
      <c r="C16" s="158"/>
      <c r="D16" s="159"/>
      <c r="E16" s="159"/>
      <c r="F16" s="159"/>
      <c r="G16" s="159"/>
      <c r="H16" s="159"/>
      <c r="I16" s="159"/>
      <c r="J16" s="160"/>
    </row>
    <row r="17" spans="1:11" customFormat="1" x14ac:dyDescent="0.15">
      <c r="A17" s="195"/>
      <c r="B17" s="170"/>
      <c r="C17" s="161"/>
      <c r="D17" s="162"/>
      <c r="E17" s="162"/>
      <c r="F17" s="162"/>
      <c r="G17" s="162"/>
      <c r="H17" s="162"/>
      <c r="I17" s="162"/>
      <c r="J17" s="163"/>
    </row>
    <row r="18" spans="1:11" customFormat="1" x14ac:dyDescent="0.15">
      <c r="A18" s="196"/>
      <c r="B18" s="104"/>
      <c r="C18" s="5"/>
      <c r="D18" s="5"/>
      <c r="E18" s="86"/>
      <c r="F18" s="86"/>
      <c r="G18" s="84" t="str">
        <f>"現在の文字数：　"&amp;LEN(C13)</f>
        <v>現在の文字数：　0</v>
      </c>
      <c r="H18" s="85" t="s">
        <v>22</v>
      </c>
      <c r="I18" s="85"/>
      <c r="J18" s="22" t="str">
        <f>IF(LEN(C13)&gt;80,"文字数超過","")</f>
        <v/>
      </c>
    </row>
    <row r="19" spans="1:11" x14ac:dyDescent="0.15">
      <c r="A19" s="105"/>
      <c r="B19" s="70"/>
      <c r="C19" s="106"/>
      <c r="D19" s="106"/>
      <c r="E19" s="107"/>
      <c r="F19" s="107"/>
      <c r="G19" s="107"/>
      <c r="H19" s="107"/>
      <c r="I19" s="107"/>
      <c r="J19" s="108"/>
    </row>
    <row r="20" spans="1:11" x14ac:dyDescent="0.15">
      <c r="A20" s="194" t="s">
        <v>186</v>
      </c>
      <c r="B20" s="197" t="s">
        <v>3</v>
      </c>
      <c r="C20" s="198" t="s">
        <v>5</v>
      </c>
      <c r="D20" s="209"/>
      <c r="E20" s="209"/>
      <c r="F20" s="209"/>
      <c r="G20" s="198" t="s">
        <v>6</v>
      </c>
      <c r="H20" s="203"/>
      <c r="I20" s="204"/>
      <c r="J20" s="205"/>
    </row>
    <row r="21" spans="1:11" x14ac:dyDescent="0.15">
      <c r="A21" s="195"/>
      <c r="B21" s="197"/>
      <c r="C21" s="199"/>
      <c r="D21" s="209"/>
      <c r="E21" s="209"/>
      <c r="F21" s="209"/>
      <c r="G21" s="199"/>
      <c r="H21" s="218"/>
      <c r="I21" s="219"/>
      <c r="J21" s="220"/>
    </row>
    <row r="22" spans="1:11" x14ac:dyDescent="0.15">
      <c r="A22" s="195"/>
      <c r="B22" s="197" t="s">
        <v>4</v>
      </c>
      <c r="C22" s="198" t="s">
        <v>6</v>
      </c>
      <c r="D22" s="209"/>
      <c r="E22" s="209"/>
      <c r="F22" s="209"/>
      <c r="G22" s="198" t="s">
        <v>5</v>
      </c>
      <c r="H22" s="203"/>
      <c r="I22" s="204"/>
      <c r="J22" s="205"/>
    </row>
    <row r="23" spans="1:11" x14ac:dyDescent="0.15">
      <c r="A23" s="195"/>
      <c r="B23" s="197"/>
      <c r="C23" s="202"/>
      <c r="D23" s="209"/>
      <c r="E23" s="209"/>
      <c r="F23" s="209"/>
      <c r="G23" s="202"/>
      <c r="H23" s="206"/>
      <c r="I23" s="207"/>
      <c r="J23" s="208"/>
    </row>
    <row r="24" spans="1:11" x14ac:dyDescent="0.15">
      <c r="A24" s="195"/>
      <c r="B24" s="103" t="s">
        <v>8</v>
      </c>
      <c r="C24" s="210" t="s">
        <v>120</v>
      </c>
      <c r="D24" s="211"/>
      <c r="E24" s="200" t="s">
        <v>73</v>
      </c>
      <c r="F24" s="201"/>
      <c r="G24" s="201"/>
      <c r="H24" s="201"/>
      <c r="I24" s="201"/>
      <c r="J24" s="57">
        <f>VLOOKUP(C24,V会員種別,2,0)</f>
        <v>0</v>
      </c>
    </row>
    <row r="25" spans="1:11" customFormat="1" ht="13.15" customHeight="1" x14ac:dyDescent="0.15">
      <c r="A25" s="195"/>
      <c r="B25" s="175" t="s">
        <v>236</v>
      </c>
      <c r="C25" s="155"/>
      <c r="D25" s="156"/>
      <c r="E25" s="156"/>
      <c r="F25" s="156"/>
      <c r="G25" s="156"/>
      <c r="H25" s="156"/>
      <c r="I25" s="156"/>
      <c r="J25" s="157"/>
      <c r="K25" s="26"/>
    </row>
    <row r="26" spans="1:11" customFormat="1" x14ac:dyDescent="0.15">
      <c r="A26" s="195"/>
      <c r="B26" s="170"/>
      <c r="C26" s="158"/>
      <c r="D26" s="159"/>
      <c r="E26" s="159"/>
      <c r="F26" s="159"/>
      <c r="G26" s="159"/>
      <c r="H26" s="159"/>
      <c r="I26" s="159"/>
      <c r="J26" s="160"/>
    </row>
    <row r="27" spans="1:11" customFormat="1" x14ac:dyDescent="0.15">
      <c r="A27" s="195"/>
      <c r="B27" s="170"/>
      <c r="C27" s="158"/>
      <c r="D27" s="159"/>
      <c r="E27" s="159"/>
      <c r="F27" s="159"/>
      <c r="G27" s="159"/>
      <c r="H27" s="159"/>
      <c r="I27" s="159"/>
      <c r="J27" s="160"/>
    </row>
    <row r="28" spans="1:11" customFormat="1" x14ac:dyDescent="0.15">
      <c r="A28" s="195"/>
      <c r="B28" s="170"/>
      <c r="C28" s="158"/>
      <c r="D28" s="159"/>
      <c r="E28" s="159"/>
      <c r="F28" s="159"/>
      <c r="G28" s="159"/>
      <c r="H28" s="159"/>
      <c r="I28" s="159"/>
      <c r="J28" s="160"/>
    </row>
    <row r="29" spans="1:11" customFormat="1" x14ac:dyDescent="0.15">
      <c r="A29" s="195"/>
      <c r="B29" s="170"/>
      <c r="C29" s="161"/>
      <c r="D29" s="162"/>
      <c r="E29" s="162"/>
      <c r="F29" s="162"/>
      <c r="G29" s="162"/>
      <c r="H29" s="162"/>
      <c r="I29" s="162"/>
      <c r="J29" s="163"/>
    </row>
    <row r="30" spans="1:11" customFormat="1" x14ac:dyDescent="0.15">
      <c r="A30" s="196"/>
      <c r="B30" s="104"/>
      <c r="C30" s="5"/>
      <c r="D30" s="5"/>
      <c r="E30" s="86"/>
      <c r="F30" s="86"/>
      <c r="G30" s="84" t="str">
        <f>"現在の文字数：　"&amp;LEN(C25)</f>
        <v>現在の文字数：　0</v>
      </c>
      <c r="H30" s="85" t="s">
        <v>22</v>
      </c>
      <c r="I30" s="85"/>
      <c r="J30" s="22" t="str">
        <f>IF(LEN(C25)&gt;80,"文字数超過","")</f>
        <v/>
      </c>
    </row>
    <row r="31" spans="1:11" x14ac:dyDescent="0.15">
      <c r="A31" s="105"/>
      <c r="B31" s="70"/>
      <c r="C31" s="106"/>
      <c r="D31" s="106"/>
      <c r="E31" s="107"/>
      <c r="F31" s="107"/>
      <c r="G31" s="107"/>
      <c r="H31" s="107"/>
      <c r="I31" s="107"/>
      <c r="J31" s="108"/>
    </row>
    <row r="32" spans="1:11" x14ac:dyDescent="0.15">
      <c r="A32" s="194" t="s">
        <v>183</v>
      </c>
      <c r="B32" s="197" t="s">
        <v>3</v>
      </c>
      <c r="C32" s="198" t="s">
        <v>5</v>
      </c>
      <c r="D32" s="209"/>
      <c r="E32" s="209"/>
      <c r="F32" s="209"/>
      <c r="G32" s="198" t="s">
        <v>6</v>
      </c>
      <c r="H32" s="203"/>
      <c r="I32" s="204"/>
      <c r="J32" s="205"/>
    </row>
    <row r="33" spans="1:11" x14ac:dyDescent="0.15">
      <c r="A33" s="195"/>
      <c r="B33" s="197"/>
      <c r="C33" s="199"/>
      <c r="D33" s="209"/>
      <c r="E33" s="209"/>
      <c r="F33" s="209"/>
      <c r="G33" s="199"/>
      <c r="H33" s="218"/>
      <c r="I33" s="219"/>
      <c r="J33" s="220"/>
    </row>
    <row r="34" spans="1:11" x14ac:dyDescent="0.15">
      <c r="A34" s="195"/>
      <c r="B34" s="197" t="s">
        <v>4</v>
      </c>
      <c r="C34" s="198" t="s">
        <v>6</v>
      </c>
      <c r="D34" s="209"/>
      <c r="E34" s="209"/>
      <c r="F34" s="209"/>
      <c r="G34" s="198" t="s">
        <v>5</v>
      </c>
      <c r="H34" s="203"/>
      <c r="I34" s="204"/>
      <c r="J34" s="205"/>
    </row>
    <row r="35" spans="1:11" x14ac:dyDescent="0.15">
      <c r="A35" s="195"/>
      <c r="B35" s="197"/>
      <c r="C35" s="202"/>
      <c r="D35" s="209"/>
      <c r="E35" s="209"/>
      <c r="F35" s="209"/>
      <c r="G35" s="202"/>
      <c r="H35" s="206"/>
      <c r="I35" s="207"/>
      <c r="J35" s="208"/>
    </row>
    <row r="36" spans="1:11" x14ac:dyDescent="0.15">
      <c r="A36" s="195"/>
      <c r="B36" s="103" t="s">
        <v>8</v>
      </c>
      <c r="C36" s="210" t="s">
        <v>120</v>
      </c>
      <c r="D36" s="211"/>
      <c r="E36" s="200" t="s">
        <v>73</v>
      </c>
      <c r="F36" s="201"/>
      <c r="G36" s="201"/>
      <c r="H36" s="201"/>
      <c r="I36" s="201"/>
      <c r="J36" s="57">
        <f>VLOOKUP(C36,V会員種別,2,0)</f>
        <v>0</v>
      </c>
    </row>
    <row r="37" spans="1:11" customFormat="1" ht="13.15" customHeight="1" x14ac:dyDescent="0.15">
      <c r="A37" s="195"/>
      <c r="B37" s="175" t="s">
        <v>236</v>
      </c>
      <c r="C37" s="155"/>
      <c r="D37" s="156"/>
      <c r="E37" s="156"/>
      <c r="F37" s="156"/>
      <c r="G37" s="156"/>
      <c r="H37" s="156"/>
      <c r="I37" s="156"/>
      <c r="J37" s="157"/>
      <c r="K37" s="26"/>
    </row>
    <row r="38" spans="1:11" customFormat="1" x14ac:dyDescent="0.15">
      <c r="A38" s="195"/>
      <c r="B38" s="170"/>
      <c r="C38" s="158"/>
      <c r="D38" s="159"/>
      <c r="E38" s="159"/>
      <c r="F38" s="159"/>
      <c r="G38" s="159"/>
      <c r="H38" s="159"/>
      <c r="I38" s="159"/>
      <c r="J38" s="160"/>
    </row>
    <row r="39" spans="1:11" customFormat="1" x14ac:dyDescent="0.15">
      <c r="A39" s="195"/>
      <c r="B39" s="170"/>
      <c r="C39" s="158"/>
      <c r="D39" s="159"/>
      <c r="E39" s="159"/>
      <c r="F39" s="159"/>
      <c r="G39" s="159"/>
      <c r="H39" s="159"/>
      <c r="I39" s="159"/>
      <c r="J39" s="160"/>
    </row>
    <row r="40" spans="1:11" customFormat="1" x14ac:dyDescent="0.15">
      <c r="A40" s="195"/>
      <c r="B40" s="170"/>
      <c r="C40" s="158"/>
      <c r="D40" s="159"/>
      <c r="E40" s="159"/>
      <c r="F40" s="159"/>
      <c r="G40" s="159"/>
      <c r="H40" s="159"/>
      <c r="I40" s="159"/>
      <c r="J40" s="160"/>
    </row>
    <row r="41" spans="1:11" customFormat="1" x14ac:dyDescent="0.15">
      <c r="A41" s="195"/>
      <c r="B41" s="170"/>
      <c r="C41" s="161"/>
      <c r="D41" s="162"/>
      <c r="E41" s="162"/>
      <c r="F41" s="162"/>
      <c r="G41" s="162"/>
      <c r="H41" s="162"/>
      <c r="I41" s="162"/>
      <c r="J41" s="163"/>
    </row>
    <row r="42" spans="1:11" customFormat="1" x14ac:dyDescent="0.15">
      <c r="A42" s="196"/>
      <c r="B42" s="104"/>
      <c r="C42" s="5"/>
      <c r="D42" s="5"/>
      <c r="E42" s="86"/>
      <c r="F42" s="86"/>
      <c r="G42" s="84" t="str">
        <f>"現在の文字数：　"&amp;LEN(C37)</f>
        <v>現在の文字数：　0</v>
      </c>
      <c r="H42" s="85" t="s">
        <v>22</v>
      </c>
      <c r="I42" s="85"/>
      <c r="J42" s="22" t="str">
        <f>IF(LEN(C37)&gt;80,"文字数超過","")</f>
        <v/>
      </c>
    </row>
    <row r="43" spans="1:11" x14ac:dyDescent="0.15">
      <c r="A43" s="105"/>
      <c r="B43" s="70"/>
      <c r="C43" s="106"/>
      <c r="D43" s="106"/>
      <c r="E43" s="107"/>
      <c r="F43" s="107"/>
      <c r="G43" s="107"/>
      <c r="H43" s="107"/>
      <c r="I43" s="107"/>
      <c r="J43" s="108"/>
    </row>
    <row r="44" spans="1:11" x14ac:dyDescent="0.15">
      <c r="A44" s="194" t="s">
        <v>184</v>
      </c>
      <c r="B44" s="197" t="s">
        <v>3</v>
      </c>
      <c r="C44" s="198" t="s">
        <v>5</v>
      </c>
      <c r="D44" s="209"/>
      <c r="E44" s="209"/>
      <c r="F44" s="209"/>
      <c r="G44" s="198" t="s">
        <v>6</v>
      </c>
      <c r="H44" s="203"/>
      <c r="I44" s="204"/>
      <c r="J44" s="205"/>
    </row>
    <row r="45" spans="1:11" x14ac:dyDescent="0.15">
      <c r="A45" s="195"/>
      <c r="B45" s="197"/>
      <c r="C45" s="199"/>
      <c r="D45" s="209"/>
      <c r="E45" s="209"/>
      <c r="F45" s="209"/>
      <c r="G45" s="199"/>
      <c r="H45" s="218"/>
      <c r="I45" s="219"/>
      <c r="J45" s="220"/>
    </row>
    <row r="46" spans="1:11" x14ac:dyDescent="0.15">
      <c r="A46" s="195"/>
      <c r="B46" s="197" t="s">
        <v>4</v>
      </c>
      <c r="C46" s="198" t="s">
        <v>6</v>
      </c>
      <c r="D46" s="209"/>
      <c r="E46" s="209"/>
      <c r="F46" s="209"/>
      <c r="G46" s="198" t="s">
        <v>5</v>
      </c>
      <c r="H46" s="203"/>
      <c r="I46" s="204"/>
      <c r="J46" s="205"/>
    </row>
    <row r="47" spans="1:11" x14ac:dyDescent="0.15">
      <c r="A47" s="195"/>
      <c r="B47" s="197"/>
      <c r="C47" s="202"/>
      <c r="D47" s="209"/>
      <c r="E47" s="209"/>
      <c r="F47" s="209"/>
      <c r="G47" s="202"/>
      <c r="H47" s="206"/>
      <c r="I47" s="207"/>
      <c r="J47" s="208"/>
    </row>
    <row r="48" spans="1:11" x14ac:dyDescent="0.15">
      <c r="A48" s="195"/>
      <c r="B48" s="103" t="s">
        <v>8</v>
      </c>
      <c r="C48" s="210" t="s">
        <v>120</v>
      </c>
      <c r="D48" s="211"/>
      <c r="E48" s="200" t="s">
        <v>73</v>
      </c>
      <c r="F48" s="201"/>
      <c r="G48" s="201"/>
      <c r="H48" s="201"/>
      <c r="I48" s="201"/>
      <c r="J48" s="57">
        <f>VLOOKUP(C48,V会員種別,2,0)</f>
        <v>0</v>
      </c>
    </row>
    <row r="49" spans="1:11" customFormat="1" ht="13.15" customHeight="1" x14ac:dyDescent="0.15">
      <c r="A49" s="195"/>
      <c r="B49" s="175" t="s">
        <v>236</v>
      </c>
      <c r="C49" s="155"/>
      <c r="D49" s="156"/>
      <c r="E49" s="156"/>
      <c r="F49" s="156"/>
      <c r="G49" s="156"/>
      <c r="H49" s="156"/>
      <c r="I49" s="156"/>
      <c r="J49" s="157"/>
      <c r="K49" s="26"/>
    </row>
    <row r="50" spans="1:11" customFormat="1" x14ac:dyDescent="0.15">
      <c r="A50" s="195"/>
      <c r="B50" s="170"/>
      <c r="C50" s="158"/>
      <c r="D50" s="159"/>
      <c r="E50" s="159"/>
      <c r="F50" s="159"/>
      <c r="G50" s="159"/>
      <c r="H50" s="159"/>
      <c r="I50" s="159"/>
      <c r="J50" s="160"/>
    </row>
    <row r="51" spans="1:11" customFormat="1" x14ac:dyDescent="0.15">
      <c r="A51" s="195"/>
      <c r="B51" s="170"/>
      <c r="C51" s="158"/>
      <c r="D51" s="159"/>
      <c r="E51" s="159"/>
      <c r="F51" s="159"/>
      <c r="G51" s="159"/>
      <c r="H51" s="159"/>
      <c r="I51" s="159"/>
      <c r="J51" s="160"/>
    </row>
    <row r="52" spans="1:11" customFormat="1" x14ac:dyDescent="0.15">
      <c r="A52" s="195"/>
      <c r="B52" s="170"/>
      <c r="C52" s="158"/>
      <c r="D52" s="159"/>
      <c r="E52" s="159"/>
      <c r="F52" s="159"/>
      <c r="G52" s="159"/>
      <c r="H52" s="159"/>
      <c r="I52" s="159"/>
      <c r="J52" s="160"/>
    </row>
    <row r="53" spans="1:11" customFormat="1" x14ac:dyDescent="0.15">
      <c r="A53" s="195"/>
      <c r="B53" s="170"/>
      <c r="C53" s="161"/>
      <c r="D53" s="162"/>
      <c r="E53" s="162"/>
      <c r="F53" s="162"/>
      <c r="G53" s="162"/>
      <c r="H53" s="162"/>
      <c r="I53" s="162"/>
      <c r="J53" s="163"/>
    </row>
    <row r="54" spans="1:11" customFormat="1" x14ac:dyDescent="0.15">
      <c r="A54" s="196"/>
      <c r="B54" s="104"/>
      <c r="C54" s="5"/>
      <c r="D54" s="5"/>
      <c r="E54" s="86"/>
      <c r="F54" s="86"/>
      <c r="G54" s="84" t="str">
        <f>"現在の文字数：　"&amp;LEN(C49)</f>
        <v>現在の文字数：　0</v>
      </c>
      <c r="H54" s="85" t="s">
        <v>22</v>
      </c>
      <c r="I54" s="85"/>
      <c r="J54" s="22" t="str">
        <f>IF(LEN(C49)&gt;80,"文字数超過","")</f>
        <v/>
      </c>
    </row>
    <row r="55" spans="1:11" x14ac:dyDescent="0.15">
      <c r="A55" s="105"/>
      <c r="B55" s="70"/>
      <c r="C55" s="106"/>
      <c r="D55" s="106"/>
      <c r="E55" s="107"/>
      <c r="F55" s="107"/>
      <c r="G55" s="107"/>
      <c r="H55" s="107"/>
      <c r="I55" s="107"/>
      <c r="J55" s="108"/>
    </row>
  </sheetData>
  <mergeCells count="67">
    <mergeCell ref="C36:D36"/>
    <mergeCell ref="E36:I36"/>
    <mergeCell ref="B37:B41"/>
    <mergeCell ref="C37:J41"/>
    <mergeCell ref="H44:J45"/>
    <mergeCell ref="A44:A54"/>
    <mergeCell ref="B44:B45"/>
    <mergeCell ref="C44:C45"/>
    <mergeCell ref="D44:F45"/>
    <mergeCell ref="G44:G45"/>
    <mergeCell ref="B46:B47"/>
    <mergeCell ref="C46:C47"/>
    <mergeCell ref="D46:F47"/>
    <mergeCell ref="G46:G47"/>
    <mergeCell ref="C48:D48"/>
    <mergeCell ref="E48:I48"/>
    <mergeCell ref="B49:B53"/>
    <mergeCell ref="C49:J53"/>
    <mergeCell ref="H46:J47"/>
    <mergeCell ref="D32:F33"/>
    <mergeCell ref="G32:G33"/>
    <mergeCell ref="H32:J33"/>
    <mergeCell ref="B34:B35"/>
    <mergeCell ref="C34:C35"/>
    <mergeCell ref="D34:F35"/>
    <mergeCell ref="G34:G35"/>
    <mergeCell ref="H34:J35"/>
    <mergeCell ref="C13:J17"/>
    <mergeCell ref="G20:G21"/>
    <mergeCell ref="H20:J21"/>
    <mergeCell ref="B22:B23"/>
    <mergeCell ref="C22:C23"/>
    <mergeCell ref="D22:F23"/>
    <mergeCell ref="G22:G23"/>
    <mergeCell ref="H22:J23"/>
    <mergeCell ref="A1:J2"/>
    <mergeCell ref="B8:B9"/>
    <mergeCell ref="C8:C9"/>
    <mergeCell ref="G8:G9"/>
    <mergeCell ref="H8:J9"/>
    <mergeCell ref="D8:F9"/>
    <mergeCell ref="A3:A4"/>
    <mergeCell ref="B3:B4"/>
    <mergeCell ref="I3:J4"/>
    <mergeCell ref="A8:A18"/>
    <mergeCell ref="C3:D4"/>
    <mergeCell ref="E3:G4"/>
    <mergeCell ref="H3:H4"/>
    <mergeCell ref="B10:B11"/>
    <mergeCell ref="C10:C11"/>
    <mergeCell ref="B13:B17"/>
    <mergeCell ref="A32:A42"/>
    <mergeCell ref="B32:B33"/>
    <mergeCell ref="C32:C33"/>
    <mergeCell ref="E12:I12"/>
    <mergeCell ref="G10:G11"/>
    <mergeCell ref="H10:J11"/>
    <mergeCell ref="D10:F11"/>
    <mergeCell ref="C12:D12"/>
    <mergeCell ref="A20:A30"/>
    <mergeCell ref="B20:B21"/>
    <mergeCell ref="C20:C21"/>
    <mergeCell ref="D20:F21"/>
    <mergeCell ref="C24:D24"/>
    <mergeCell ref="E24:I24"/>
    <mergeCell ref="B25:B29"/>
    <mergeCell ref="C25:J29"/>
  </mergeCells>
  <phoneticPr fontId="2"/>
  <dataValidations disablePrompts="1" count="2">
    <dataValidation type="list" allowBlank="1" showInputMessage="1" showErrorMessage="1" sqref="D3" xr:uid="{00000000-0002-0000-0100-000000000000}">
      <formula1>原稿種別</formula1>
    </dataValidation>
    <dataValidation type="list" allowBlank="1" showInputMessage="1" showErrorMessage="1" sqref="C36:D36 C12:D12 C19:D19 C24:D24 C31:D31 C43:D43 C48:D48 C55:D55" xr:uid="{00000000-0002-0000-0100-000001000000}">
      <formula1>会員種別</formula1>
    </dataValidation>
  </dataValidations>
  <pageMargins left="0.31496062992125984" right="0.31496062992125984" top="0.35433070866141736"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2"/>
  <sheetViews>
    <sheetView showZeros="0" view="pageBreakPreview" topLeftCell="A15" zoomScaleNormal="115" zoomScaleSheetLayoutView="100" workbookViewId="0">
      <selection activeCell="B21" sqref="B21:I30"/>
    </sheetView>
  </sheetViews>
  <sheetFormatPr defaultRowHeight="13.5" x14ac:dyDescent="0.15"/>
  <sheetData>
    <row r="1" spans="1:11" x14ac:dyDescent="0.15">
      <c r="I1" s="139">
        <f>'１．基本情報'!H1:J1</f>
        <v>0</v>
      </c>
      <c r="J1" s="139"/>
    </row>
    <row r="2" spans="1:11" x14ac:dyDescent="0.15">
      <c r="A2" s="146" t="s">
        <v>215</v>
      </c>
      <c r="B2" s="147"/>
      <c r="C2" s="147"/>
      <c r="D2" s="147"/>
      <c r="E2" s="147"/>
      <c r="F2" s="147"/>
      <c r="G2" s="147"/>
      <c r="H2" s="147"/>
      <c r="I2" s="147"/>
      <c r="J2" s="148"/>
    </row>
    <row r="3" spans="1:11" x14ac:dyDescent="0.15">
      <c r="A3" s="149"/>
      <c r="B3" s="150"/>
      <c r="C3" s="150"/>
      <c r="D3" s="150"/>
      <c r="E3" s="150"/>
      <c r="F3" s="150"/>
      <c r="G3" s="150"/>
      <c r="H3" s="150"/>
      <c r="I3" s="150"/>
      <c r="J3" s="151"/>
    </row>
    <row r="4" spans="1:11" x14ac:dyDescent="0.15">
      <c r="A4" s="243">
        <f>'１．基本情報'!A4:A5</f>
        <v>0</v>
      </c>
      <c r="B4" s="221">
        <f>'１．基本情報'!B4:B5</f>
        <v>0</v>
      </c>
      <c r="C4" s="226" t="s">
        <v>255</v>
      </c>
      <c r="D4" s="226"/>
      <c r="E4" s="227">
        <f>'１．基本情報'!D4</f>
        <v>0</v>
      </c>
      <c r="F4" s="227"/>
      <c r="G4" s="227"/>
      <c r="H4" s="226" t="s">
        <v>254</v>
      </c>
      <c r="I4" s="222">
        <f>'１．基本情報'!G4</f>
        <v>0</v>
      </c>
      <c r="J4" s="223"/>
    </row>
    <row r="5" spans="1:11" x14ac:dyDescent="0.15">
      <c r="A5" s="243"/>
      <c r="B5" s="221"/>
      <c r="C5" s="226"/>
      <c r="D5" s="226"/>
      <c r="E5" s="227"/>
      <c r="F5" s="227"/>
      <c r="G5" s="227"/>
      <c r="H5" s="226"/>
      <c r="I5" s="224"/>
      <c r="J5" s="225"/>
    </row>
    <row r="6" spans="1:11" ht="14.25" x14ac:dyDescent="0.15">
      <c r="A6" s="24"/>
      <c r="B6" s="24"/>
      <c r="C6" s="24"/>
      <c r="D6" s="24"/>
      <c r="E6" s="24"/>
      <c r="F6" s="24"/>
      <c r="G6" s="24"/>
      <c r="H6" s="24"/>
      <c r="I6" s="24"/>
      <c r="J6" s="24"/>
    </row>
    <row r="7" spans="1:11" x14ac:dyDescent="0.15">
      <c r="A7" s="117" t="s">
        <v>279</v>
      </c>
      <c r="B7" s="118"/>
      <c r="C7" s="118"/>
      <c r="D7" s="118"/>
      <c r="E7" s="118"/>
      <c r="F7" s="118"/>
      <c r="G7" s="118"/>
      <c r="H7" s="25"/>
      <c r="I7" s="25"/>
      <c r="J7" s="25"/>
    </row>
    <row r="8" spans="1:11" x14ac:dyDescent="0.15">
      <c r="A8" s="117" t="s">
        <v>216</v>
      </c>
      <c r="B8" s="118"/>
      <c r="C8" s="118"/>
      <c r="D8" s="118"/>
      <c r="E8" s="118"/>
      <c r="F8" s="118"/>
      <c r="G8" s="118"/>
      <c r="H8" s="25"/>
      <c r="I8" s="25"/>
      <c r="J8" s="25"/>
    </row>
    <row r="9" spans="1:11" x14ac:dyDescent="0.15">
      <c r="A9" s="4" t="s">
        <v>275</v>
      </c>
      <c r="B9" s="25"/>
      <c r="C9" s="25"/>
      <c r="D9" s="25"/>
      <c r="E9" s="25"/>
      <c r="F9" s="25"/>
      <c r="G9" s="25"/>
      <c r="H9" s="25"/>
      <c r="I9" s="25"/>
      <c r="J9" s="25"/>
    </row>
    <row r="10" spans="1:11" x14ac:dyDescent="0.15">
      <c r="A10" s="4" t="s">
        <v>219</v>
      </c>
      <c r="B10" s="26"/>
      <c r="C10" s="26"/>
      <c r="D10" s="26"/>
      <c r="E10" s="26"/>
      <c r="F10" s="26"/>
      <c r="G10" s="26"/>
      <c r="H10" s="26"/>
      <c r="I10" s="26"/>
      <c r="J10" s="26"/>
      <c r="K10" s="26"/>
    </row>
    <row r="11" spans="1:11" x14ac:dyDescent="0.15">
      <c r="A11" s="4" t="s">
        <v>220</v>
      </c>
      <c r="B11" s="26"/>
      <c r="C11" s="26"/>
      <c r="D11" s="26"/>
      <c r="E11" s="26"/>
      <c r="F11" s="26"/>
      <c r="G11" s="26"/>
      <c r="H11" s="26"/>
      <c r="I11" s="26"/>
      <c r="J11" s="26"/>
      <c r="K11" s="26"/>
    </row>
    <row r="12" spans="1:11" x14ac:dyDescent="0.15">
      <c r="A12" s="113"/>
      <c r="B12" s="114"/>
      <c r="C12" s="114"/>
      <c r="D12" s="114"/>
      <c r="E12" s="114"/>
      <c r="F12" s="114"/>
      <c r="G12" s="114"/>
      <c r="H12" s="26"/>
      <c r="I12" s="26"/>
      <c r="J12" s="26"/>
      <c r="K12" s="26"/>
    </row>
    <row r="13" spans="1:11" x14ac:dyDescent="0.15">
      <c r="B13" s="13"/>
      <c r="C13" s="13"/>
      <c r="D13" s="13"/>
      <c r="E13" s="13"/>
      <c r="F13" s="13"/>
      <c r="G13" s="13"/>
      <c r="H13" s="13"/>
      <c r="I13" s="13"/>
      <c r="J13" s="13"/>
    </row>
    <row r="14" spans="1:11" x14ac:dyDescent="0.15">
      <c r="B14" s="13"/>
      <c r="C14" s="13"/>
      <c r="D14" s="13"/>
      <c r="E14" s="13"/>
      <c r="F14" s="13"/>
      <c r="G14" s="13"/>
      <c r="H14" s="13"/>
      <c r="I14" s="13"/>
      <c r="J14" s="13"/>
    </row>
    <row r="15" spans="1:11" x14ac:dyDescent="0.15">
      <c r="A15" s="13"/>
      <c r="B15" s="13"/>
      <c r="C15" s="13"/>
      <c r="D15" s="13"/>
      <c r="E15" s="13"/>
      <c r="F15" s="13"/>
      <c r="G15" s="13"/>
      <c r="H15" s="13"/>
      <c r="I15" s="13"/>
      <c r="J15" s="13"/>
    </row>
    <row r="16" spans="1:11" x14ac:dyDescent="0.15">
      <c r="A16" s="13"/>
      <c r="B16" s="13"/>
      <c r="C16" s="13"/>
      <c r="D16" s="13"/>
      <c r="E16" s="13"/>
      <c r="F16" s="13"/>
      <c r="G16" s="13"/>
      <c r="H16" s="13"/>
      <c r="I16" s="13"/>
      <c r="J16" s="13"/>
    </row>
    <row r="17" spans="1:10" x14ac:dyDescent="0.15">
      <c r="A17" s="13"/>
      <c r="B17" s="53" t="s">
        <v>217</v>
      </c>
      <c r="C17" s="13"/>
      <c r="D17" s="13"/>
      <c r="E17" s="13"/>
      <c r="F17" s="13"/>
      <c r="J17" s="13"/>
    </row>
    <row r="18" spans="1:10" x14ac:dyDescent="0.15">
      <c r="A18" s="13"/>
    </row>
    <row r="19" spans="1:10" x14ac:dyDescent="0.15">
      <c r="A19" s="13"/>
      <c r="B19" s="237" t="s">
        <v>221</v>
      </c>
      <c r="C19" s="238"/>
      <c r="D19" s="238"/>
      <c r="E19" s="238"/>
      <c r="F19" s="238"/>
      <c r="G19" s="238"/>
      <c r="H19" s="238"/>
      <c r="I19" s="239"/>
    </row>
    <row r="20" spans="1:10" x14ac:dyDescent="0.15">
      <c r="B20" s="240"/>
      <c r="C20" s="241"/>
      <c r="D20" s="241"/>
      <c r="E20" s="241"/>
      <c r="F20" s="241"/>
      <c r="G20" s="241"/>
      <c r="H20" s="241"/>
      <c r="I20" s="242"/>
    </row>
    <row r="21" spans="1:10" x14ac:dyDescent="0.15">
      <c r="B21" s="228"/>
      <c r="C21" s="229"/>
      <c r="D21" s="229"/>
      <c r="E21" s="229"/>
      <c r="F21" s="229"/>
      <c r="G21" s="229"/>
      <c r="H21" s="229"/>
      <c r="I21" s="230"/>
    </row>
    <row r="22" spans="1:10" x14ac:dyDescent="0.15">
      <c r="B22" s="231"/>
      <c r="C22" s="232"/>
      <c r="D22" s="232"/>
      <c r="E22" s="232"/>
      <c r="F22" s="232"/>
      <c r="G22" s="232"/>
      <c r="H22" s="232"/>
      <c r="I22" s="233"/>
    </row>
    <row r="23" spans="1:10" x14ac:dyDescent="0.15">
      <c r="B23" s="231"/>
      <c r="C23" s="232"/>
      <c r="D23" s="232"/>
      <c r="E23" s="232"/>
      <c r="F23" s="232"/>
      <c r="G23" s="232"/>
      <c r="H23" s="232"/>
      <c r="I23" s="233"/>
    </row>
    <row r="24" spans="1:10" x14ac:dyDescent="0.15">
      <c r="B24" s="231"/>
      <c r="C24" s="232"/>
      <c r="D24" s="232"/>
      <c r="E24" s="232"/>
      <c r="F24" s="232"/>
      <c r="G24" s="232"/>
      <c r="H24" s="232"/>
      <c r="I24" s="233"/>
    </row>
    <row r="25" spans="1:10" x14ac:dyDescent="0.15">
      <c r="B25" s="231"/>
      <c r="C25" s="232"/>
      <c r="D25" s="232"/>
      <c r="E25" s="232"/>
      <c r="F25" s="232"/>
      <c r="G25" s="232"/>
      <c r="H25" s="232"/>
      <c r="I25" s="233"/>
    </row>
    <row r="26" spans="1:10" x14ac:dyDescent="0.15">
      <c r="B26" s="231"/>
      <c r="C26" s="232"/>
      <c r="D26" s="232"/>
      <c r="E26" s="232"/>
      <c r="F26" s="232"/>
      <c r="G26" s="232"/>
      <c r="H26" s="232"/>
      <c r="I26" s="233"/>
    </row>
    <row r="27" spans="1:10" x14ac:dyDescent="0.15">
      <c r="B27" s="231"/>
      <c r="C27" s="232"/>
      <c r="D27" s="232"/>
      <c r="E27" s="232"/>
      <c r="F27" s="232"/>
      <c r="G27" s="232"/>
      <c r="H27" s="232"/>
      <c r="I27" s="233"/>
    </row>
    <row r="28" spans="1:10" x14ac:dyDescent="0.15">
      <c r="B28" s="231"/>
      <c r="C28" s="232"/>
      <c r="D28" s="232"/>
      <c r="E28" s="232"/>
      <c r="F28" s="232"/>
      <c r="G28" s="232"/>
      <c r="H28" s="232"/>
      <c r="I28" s="233"/>
    </row>
    <row r="29" spans="1:10" x14ac:dyDescent="0.15">
      <c r="B29" s="231"/>
      <c r="C29" s="232"/>
      <c r="D29" s="232"/>
      <c r="E29" s="232"/>
      <c r="F29" s="232"/>
      <c r="G29" s="232"/>
      <c r="H29" s="232"/>
      <c r="I29" s="233"/>
    </row>
    <row r="30" spans="1:10" x14ac:dyDescent="0.15">
      <c r="B30" s="234"/>
      <c r="C30" s="235"/>
      <c r="D30" s="235"/>
      <c r="E30" s="235"/>
      <c r="F30" s="235"/>
      <c r="G30" s="235"/>
      <c r="H30" s="235"/>
      <c r="I30" s="236"/>
    </row>
    <row r="31" spans="1:10" x14ac:dyDescent="0.15">
      <c r="F31" s="11" t="s">
        <v>38</v>
      </c>
      <c r="G31" s="11">
        <f>LEN(B21)</f>
        <v>0</v>
      </c>
      <c r="H31" s="12" t="s">
        <v>39</v>
      </c>
    </row>
    <row r="32" spans="1:10" x14ac:dyDescent="0.15">
      <c r="F32" s="11"/>
      <c r="G32" s="11"/>
      <c r="H32" s="12"/>
    </row>
    <row r="35" spans="2:9" x14ac:dyDescent="0.15">
      <c r="F35" s="11"/>
      <c r="G35" s="11"/>
      <c r="H35" s="12"/>
    </row>
    <row r="36" spans="2:9" x14ac:dyDescent="0.15">
      <c r="B36" s="53" t="s">
        <v>222</v>
      </c>
      <c r="F36" s="10"/>
      <c r="G36" s="11"/>
      <c r="H36" s="12"/>
    </row>
    <row r="38" spans="2:9" x14ac:dyDescent="0.15">
      <c r="B38" s="237" t="s">
        <v>270</v>
      </c>
      <c r="C38" s="238"/>
      <c r="D38" s="238"/>
      <c r="E38" s="238"/>
      <c r="F38" s="238"/>
      <c r="G38" s="238"/>
      <c r="H38" s="238"/>
      <c r="I38" s="239"/>
    </row>
    <row r="39" spans="2:9" x14ac:dyDescent="0.15">
      <c r="B39" s="240"/>
      <c r="C39" s="241"/>
      <c r="D39" s="241"/>
      <c r="E39" s="241"/>
      <c r="F39" s="241"/>
      <c r="G39" s="241"/>
      <c r="H39" s="241"/>
      <c r="I39" s="242"/>
    </row>
    <row r="40" spans="2:9" x14ac:dyDescent="0.15">
      <c r="B40" s="228"/>
      <c r="C40" s="229"/>
      <c r="D40" s="229"/>
      <c r="E40" s="229"/>
      <c r="F40" s="229"/>
      <c r="G40" s="229"/>
      <c r="H40" s="229"/>
      <c r="I40" s="230"/>
    </row>
    <row r="41" spans="2:9" x14ac:dyDescent="0.15">
      <c r="B41" s="231"/>
      <c r="C41" s="232"/>
      <c r="D41" s="232"/>
      <c r="E41" s="232"/>
      <c r="F41" s="232"/>
      <c r="G41" s="232"/>
      <c r="H41" s="232"/>
      <c r="I41" s="233"/>
    </row>
    <row r="42" spans="2:9" x14ac:dyDescent="0.15">
      <c r="B42" s="231"/>
      <c r="C42" s="232"/>
      <c r="D42" s="232"/>
      <c r="E42" s="232"/>
      <c r="F42" s="232"/>
      <c r="G42" s="232"/>
      <c r="H42" s="232"/>
      <c r="I42" s="233"/>
    </row>
    <row r="43" spans="2:9" x14ac:dyDescent="0.15">
      <c r="B43" s="231"/>
      <c r="C43" s="232"/>
      <c r="D43" s="232"/>
      <c r="E43" s="232"/>
      <c r="F43" s="232"/>
      <c r="G43" s="232"/>
      <c r="H43" s="232"/>
      <c r="I43" s="233"/>
    </row>
    <row r="44" spans="2:9" x14ac:dyDescent="0.15">
      <c r="B44" s="231"/>
      <c r="C44" s="232"/>
      <c r="D44" s="232"/>
      <c r="E44" s="232"/>
      <c r="F44" s="232"/>
      <c r="G44" s="232"/>
      <c r="H44" s="232"/>
      <c r="I44" s="233"/>
    </row>
    <row r="45" spans="2:9" x14ac:dyDescent="0.15">
      <c r="B45" s="231"/>
      <c r="C45" s="232"/>
      <c r="D45" s="232"/>
      <c r="E45" s="232"/>
      <c r="F45" s="232"/>
      <c r="G45" s="232"/>
      <c r="H45" s="232"/>
      <c r="I45" s="233"/>
    </row>
    <row r="46" spans="2:9" x14ac:dyDescent="0.15">
      <c r="B46" s="231"/>
      <c r="C46" s="232"/>
      <c r="D46" s="232"/>
      <c r="E46" s="232"/>
      <c r="F46" s="232"/>
      <c r="G46" s="232"/>
      <c r="H46" s="232"/>
      <c r="I46" s="233"/>
    </row>
    <row r="47" spans="2:9" x14ac:dyDescent="0.15">
      <c r="B47" s="231"/>
      <c r="C47" s="232"/>
      <c r="D47" s="232"/>
      <c r="E47" s="232"/>
      <c r="F47" s="232"/>
      <c r="G47" s="232"/>
      <c r="H47" s="232"/>
      <c r="I47" s="233"/>
    </row>
    <row r="48" spans="2:9" x14ac:dyDescent="0.15">
      <c r="B48" s="231"/>
      <c r="C48" s="232"/>
      <c r="D48" s="232"/>
      <c r="E48" s="232"/>
      <c r="F48" s="232"/>
      <c r="G48" s="232"/>
      <c r="H48" s="232"/>
      <c r="I48" s="233"/>
    </row>
    <row r="49" spans="1:9" x14ac:dyDescent="0.15">
      <c r="B49" s="231"/>
      <c r="C49" s="232"/>
      <c r="D49" s="232"/>
      <c r="E49" s="232"/>
      <c r="F49" s="232"/>
      <c r="G49" s="232"/>
      <c r="H49" s="232"/>
      <c r="I49" s="233"/>
    </row>
    <row r="50" spans="1:9" x14ac:dyDescent="0.15">
      <c r="B50" s="231"/>
      <c r="C50" s="232"/>
      <c r="D50" s="232"/>
      <c r="E50" s="232"/>
      <c r="F50" s="232"/>
      <c r="G50" s="232"/>
      <c r="H50" s="232"/>
      <c r="I50" s="233"/>
    </row>
    <row r="51" spans="1:9" x14ac:dyDescent="0.15">
      <c r="B51" s="231"/>
      <c r="C51" s="232"/>
      <c r="D51" s="232"/>
      <c r="E51" s="232"/>
      <c r="F51" s="232"/>
      <c r="G51" s="232"/>
      <c r="H51" s="232"/>
      <c r="I51" s="233"/>
    </row>
    <row r="52" spans="1:9" x14ac:dyDescent="0.15">
      <c r="B52" s="231"/>
      <c r="C52" s="232"/>
      <c r="D52" s="232"/>
      <c r="E52" s="232"/>
      <c r="F52" s="232"/>
      <c r="G52" s="232"/>
      <c r="H52" s="232"/>
      <c r="I52" s="233"/>
    </row>
    <row r="53" spans="1:9" x14ac:dyDescent="0.15">
      <c r="B53" s="234"/>
      <c r="C53" s="235"/>
      <c r="D53" s="235"/>
      <c r="E53" s="235"/>
      <c r="F53" s="235"/>
      <c r="G53" s="235"/>
      <c r="H53" s="235"/>
      <c r="I53" s="236"/>
    </row>
    <row r="54" spans="1:9" x14ac:dyDescent="0.15">
      <c r="F54" s="11" t="s">
        <v>37</v>
      </c>
      <c r="G54" s="11">
        <f>(LEN(B40)-LEN(SUBSTITUTE(B40," ","")))+1</f>
        <v>1</v>
      </c>
      <c r="H54" s="12" t="s">
        <v>36</v>
      </c>
      <c r="I54" s="14"/>
    </row>
    <row r="62" spans="1:9" x14ac:dyDescent="0.15">
      <c r="A62" t="s">
        <v>162</v>
      </c>
    </row>
  </sheetData>
  <mergeCells count="12">
    <mergeCell ref="I1:J1"/>
    <mergeCell ref="A2:J3"/>
    <mergeCell ref="B21:I30"/>
    <mergeCell ref="B40:I53"/>
    <mergeCell ref="B19:I20"/>
    <mergeCell ref="B38:I39"/>
    <mergeCell ref="A4:A5"/>
    <mergeCell ref="B4:B5"/>
    <mergeCell ref="C4:D5"/>
    <mergeCell ref="E4:G5"/>
    <mergeCell ref="H4:H5"/>
    <mergeCell ref="I4:J5"/>
  </mergeCells>
  <phoneticPr fontId="2"/>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63"/>
  <sheetViews>
    <sheetView showZeros="0" view="pageBreakPreview" zoomScaleNormal="120" zoomScaleSheetLayoutView="100" workbookViewId="0">
      <selection activeCell="C17" sqref="C17:J17"/>
    </sheetView>
  </sheetViews>
  <sheetFormatPr defaultRowHeight="13.5" x14ac:dyDescent="0.15"/>
  <sheetData>
    <row r="1" spans="1:11" x14ac:dyDescent="0.15">
      <c r="I1" s="139">
        <f>'１．基本情報'!H1:J1</f>
        <v>0</v>
      </c>
      <c r="J1" s="139"/>
    </row>
    <row r="2" spans="1:11" x14ac:dyDescent="0.15">
      <c r="A2" s="146" t="s">
        <v>35</v>
      </c>
      <c r="B2" s="147"/>
      <c r="C2" s="147"/>
      <c r="D2" s="147"/>
      <c r="E2" s="147"/>
      <c r="F2" s="147"/>
      <c r="G2" s="147"/>
      <c r="H2" s="147"/>
      <c r="I2" s="147"/>
      <c r="J2" s="148"/>
    </row>
    <row r="3" spans="1:11" x14ac:dyDescent="0.15">
      <c r="A3" s="149"/>
      <c r="B3" s="150"/>
      <c r="C3" s="150"/>
      <c r="D3" s="150"/>
      <c r="E3" s="150"/>
      <c r="F3" s="150"/>
      <c r="G3" s="150"/>
      <c r="H3" s="150"/>
      <c r="I3" s="150"/>
      <c r="J3" s="151"/>
    </row>
    <row r="4" spans="1:11" x14ac:dyDescent="0.15">
      <c r="A4" s="243">
        <f>'１．基本情報'!A4:A5</f>
        <v>0</v>
      </c>
      <c r="B4" s="221">
        <f>'１．基本情報'!B4</f>
        <v>0</v>
      </c>
      <c r="C4" s="226" t="s">
        <v>253</v>
      </c>
      <c r="D4" s="226"/>
      <c r="E4" s="227">
        <f>'１．基本情報'!D4</f>
        <v>0</v>
      </c>
      <c r="F4" s="227"/>
      <c r="G4" s="227"/>
      <c r="H4" s="226" t="s">
        <v>254</v>
      </c>
      <c r="I4" s="222">
        <f>'１．基本情報'!G4</f>
        <v>0</v>
      </c>
      <c r="J4" s="223"/>
    </row>
    <row r="5" spans="1:11" x14ac:dyDescent="0.15">
      <c r="A5" s="243"/>
      <c r="B5" s="221"/>
      <c r="C5" s="226"/>
      <c r="D5" s="226"/>
      <c r="E5" s="227"/>
      <c r="F5" s="227"/>
      <c r="G5" s="227"/>
      <c r="H5" s="226"/>
      <c r="I5" s="224"/>
      <c r="J5" s="225"/>
    </row>
    <row r="6" spans="1:11" ht="13.15" customHeight="1" x14ac:dyDescent="0.15">
      <c r="A6" s="4"/>
      <c r="B6" s="4"/>
      <c r="C6" s="4"/>
      <c r="D6" s="4"/>
      <c r="E6" s="4"/>
      <c r="F6" s="4"/>
      <c r="G6" s="4"/>
      <c r="H6" s="4"/>
      <c r="I6" s="4"/>
      <c r="J6" s="4"/>
      <c r="K6" s="4"/>
    </row>
    <row r="7" spans="1:11" ht="13.15" customHeight="1" x14ac:dyDescent="0.15">
      <c r="A7" s="13" t="s">
        <v>195</v>
      </c>
    </row>
    <row r="8" spans="1:11" ht="13.15" customHeight="1" x14ac:dyDescent="0.15">
      <c r="A8" s="4" t="s">
        <v>196</v>
      </c>
    </row>
    <row r="9" spans="1:11" ht="13.15" customHeight="1" thickBot="1" x14ac:dyDescent="0.2"/>
    <row r="10" spans="1:11" ht="13.15" customHeight="1" x14ac:dyDescent="0.15">
      <c r="A10" s="35"/>
      <c r="B10" s="36"/>
      <c r="C10" s="36"/>
      <c r="D10" s="36"/>
      <c r="E10" s="36"/>
      <c r="F10" s="36"/>
      <c r="G10" s="36"/>
      <c r="H10" s="36"/>
      <c r="I10" s="36"/>
      <c r="J10" s="37"/>
    </row>
    <row r="11" spans="1:11" ht="13.15" customHeight="1" x14ac:dyDescent="0.15">
      <c r="A11" s="38"/>
      <c r="E11" s="248" t="s">
        <v>40</v>
      </c>
      <c r="F11" s="249"/>
      <c r="J11" s="39"/>
    </row>
    <row r="12" spans="1:11" ht="13.15" customHeight="1" x14ac:dyDescent="0.15">
      <c r="A12" s="38"/>
      <c r="E12" s="249"/>
      <c r="F12" s="249"/>
      <c r="J12" s="39"/>
    </row>
    <row r="13" spans="1:11" ht="13.15" customHeight="1" x14ac:dyDescent="0.15">
      <c r="A13" s="38"/>
      <c r="E13" s="32"/>
      <c r="F13" s="32"/>
      <c r="J13" s="39"/>
    </row>
    <row r="14" spans="1:11" ht="13.15" customHeight="1" x14ac:dyDescent="0.15">
      <c r="A14" s="38"/>
      <c r="B14" t="s">
        <v>180</v>
      </c>
      <c r="J14" s="39"/>
    </row>
    <row r="15" spans="1:11" ht="13.15" customHeight="1" x14ac:dyDescent="0.15">
      <c r="A15" s="38"/>
      <c r="B15" t="str">
        <f>IF(J36=2,"ただし、下表にある図（写真）、表については著作権を譲渡いたしません。","")</f>
        <v/>
      </c>
      <c r="J15" s="39"/>
    </row>
    <row r="16" spans="1:11" ht="13.15" customHeight="1" x14ac:dyDescent="0.15">
      <c r="A16" s="38"/>
      <c r="B16" s="33"/>
      <c r="J16" s="39"/>
    </row>
    <row r="17" spans="1:10" ht="13.15" customHeight="1" x14ac:dyDescent="0.15">
      <c r="A17" s="38"/>
      <c r="B17" t="s">
        <v>61</v>
      </c>
      <c r="C17" s="250">
        <f>'１．基本情報'!C11</f>
        <v>0</v>
      </c>
      <c r="D17" s="250"/>
      <c r="E17" s="250"/>
      <c r="F17" s="250"/>
      <c r="G17" s="250"/>
      <c r="H17" s="250"/>
      <c r="I17" s="250"/>
      <c r="J17" s="251"/>
    </row>
    <row r="18" spans="1:10" ht="13.15" customHeight="1" x14ac:dyDescent="0.15">
      <c r="A18" s="38"/>
      <c r="J18" s="39"/>
    </row>
    <row r="19" spans="1:10" ht="13.15" customHeight="1" x14ac:dyDescent="0.15">
      <c r="A19" s="38"/>
      <c r="J19" s="39"/>
    </row>
    <row r="20" spans="1:10" ht="13.15" customHeight="1" x14ac:dyDescent="0.15">
      <c r="A20" s="38"/>
      <c r="B20" t="s">
        <v>271</v>
      </c>
      <c r="J20" s="39"/>
    </row>
    <row r="21" spans="1:10" ht="13.15" customHeight="1" x14ac:dyDescent="0.15">
      <c r="A21" s="38"/>
      <c r="I21" s="252" t="s">
        <v>43</v>
      </c>
      <c r="J21" s="39"/>
    </row>
    <row r="22" spans="1:10" ht="13.15" customHeight="1" x14ac:dyDescent="0.15">
      <c r="A22" s="38"/>
      <c r="D22" t="s">
        <v>41</v>
      </c>
      <c r="E22" s="34"/>
      <c r="F22" s="34"/>
      <c r="G22" s="34"/>
      <c r="H22" s="34"/>
      <c r="I22" s="241"/>
      <c r="J22" s="39"/>
    </row>
    <row r="23" spans="1:10" ht="13.15" customHeight="1" x14ac:dyDescent="0.15">
      <c r="A23" s="38"/>
      <c r="J23" s="39"/>
    </row>
    <row r="24" spans="1:10" ht="13.15" customHeight="1" x14ac:dyDescent="0.15">
      <c r="A24" s="38"/>
      <c r="D24" t="s">
        <v>42</v>
      </c>
      <c r="E24" s="34"/>
      <c r="F24" s="34"/>
      <c r="G24" s="34"/>
      <c r="H24" s="34"/>
      <c r="I24" s="34"/>
      <c r="J24" s="39"/>
    </row>
    <row r="25" spans="1:10" ht="13.15" customHeight="1" x14ac:dyDescent="0.15">
      <c r="A25" s="38"/>
      <c r="J25" s="39"/>
    </row>
    <row r="26" spans="1:10" ht="13.15" customHeight="1" thickBot="1" x14ac:dyDescent="0.2">
      <c r="A26" s="40"/>
      <c r="B26" s="41"/>
      <c r="C26" s="41"/>
      <c r="D26" s="41"/>
      <c r="E26" s="41"/>
      <c r="F26" s="41"/>
      <c r="G26" s="41"/>
      <c r="H26" s="41"/>
      <c r="I26" s="41"/>
      <c r="J26" s="42"/>
    </row>
    <row r="27" spans="1:10" ht="13.15" customHeight="1" x14ac:dyDescent="0.15"/>
    <row r="28" spans="1:10" ht="13.15" customHeight="1" x14ac:dyDescent="0.15">
      <c r="A28" s="49" t="s">
        <v>46</v>
      </c>
    </row>
    <row r="29" spans="1:10" ht="13.15" customHeight="1" x14ac:dyDescent="0.15">
      <c r="A29" s="4" t="s">
        <v>62</v>
      </c>
    </row>
    <row r="30" spans="1:10" ht="13.15" customHeight="1" x14ac:dyDescent="0.15">
      <c r="A30" s="4" t="s">
        <v>63</v>
      </c>
    </row>
    <row r="31" spans="1:10" ht="13.15" customHeight="1" x14ac:dyDescent="0.15">
      <c r="A31" s="4" t="s">
        <v>64</v>
      </c>
    </row>
    <row r="32" spans="1:10" ht="13.15" customHeight="1" x14ac:dyDescent="0.15">
      <c r="A32" s="4" t="s">
        <v>75</v>
      </c>
    </row>
    <row r="33" spans="1:10" ht="13.15" customHeight="1" x14ac:dyDescent="0.15">
      <c r="A33" s="4" t="s">
        <v>126</v>
      </c>
    </row>
    <row r="34" spans="1:10" ht="13.15" customHeight="1" x14ac:dyDescent="0.15">
      <c r="A34" s="4" t="s">
        <v>122</v>
      </c>
    </row>
    <row r="35" spans="1:10" ht="13.15" customHeight="1" x14ac:dyDescent="0.15"/>
    <row r="36" spans="1:10" ht="13.15" customHeight="1" x14ac:dyDescent="0.15">
      <c r="A36" s="29" t="s">
        <v>179</v>
      </c>
      <c r="B36" s="5"/>
      <c r="C36" s="5"/>
      <c r="D36" s="5"/>
      <c r="E36" s="5"/>
      <c r="F36" s="43" t="s">
        <v>120</v>
      </c>
      <c r="G36" s="15" t="s">
        <v>73</v>
      </c>
      <c r="H36" s="5"/>
      <c r="I36" s="5"/>
      <c r="J36" s="27">
        <f>VLOOKUP(F36,V著作権非譲渡図表有無,2,0)</f>
        <v>0</v>
      </c>
    </row>
    <row r="37" spans="1:10" ht="13.15" customHeight="1" x14ac:dyDescent="0.15">
      <c r="A37" s="4"/>
    </row>
    <row r="38" spans="1:10" ht="13.15" customHeight="1" x14ac:dyDescent="0.15">
      <c r="A38" s="144" t="s">
        <v>129</v>
      </c>
      <c r="B38" s="145"/>
      <c r="C38" s="145"/>
      <c r="D38" s="145"/>
      <c r="E38" s="145"/>
      <c r="F38" s="145"/>
      <c r="G38" s="145"/>
      <c r="H38" s="145"/>
      <c r="I38" s="145"/>
      <c r="J38" s="121"/>
    </row>
    <row r="39" spans="1:10" ht="13.15" customHeight="1" x14ac:dyDescent="0.15">
      <c r="A39" s="170" t="s">
        <v>44</v>
      </c>
      <c r="B39" s="170"/>
      <c r="C39" s="175" t="s">
        <v>128</v>
      </c>
      <c r="D39" s="170"/>
      <c r="E39" s="170"/>
      <c r="F39" s="170"/>
      <c r="G39" s="170" t="s">
        <v>127</v>
      </c>
      <c r="H39" s="170"/>
      <c r="I39" s="170"/>
      <c r="J39" s="170"/>
    </row>
    <row r="40" spans="1:10" ht="13.15" customHeight="1" x14ac:dyDescent="0.15">
      <c r="A40" s="130"/>
      <c r="B40" s="130"/>
      <c r="C40" s="130"/>
      <c r="D40" s="130"/>
      <c r="E40" s="130"/>
      <c r="F40" s="130"/>
      <c r="G40" s="130"/>
      <c r="H40" s="130"/>
      <c r="I40" s="130"/>
      <c r="J40" s="130"/>
    </row>
    <row r="41" spans="1:10" ht="13.15" customHeight="1" x14ac:dyDescent="0.15">
      <c r="A41" s="141"/>
      <c r="B41" s="143"/>
      <c r="C41" s="141"/>
      <c r="D41" s="142"/>
      <c r="E41" s="142"/>
      <c r="F41" s="143"/>
      <c r="G41" s="141"/>
      <c r="H41" s="142"/>
      <c r="I41" s="142"/>
      <c r="J41" s="143"/>
    </row>
    <row r="42" spans="1:10" ht="13.15" customHeight="1" x14ac:dyDescent="0.15">
      <c r="A42" s="141"/>
      <c r="B42" s="143"/>
      <c r="C42" s="141"/>
      <c r="D42" s="142"/>
      <c r="E42" s="142"/>
      <c r="F42" s="143"/>
      <c r="G42" s="141"/>
      <c r="H42" s="142"/>
      <c r="I42" s="142"/>
      <c r="J42" s="143"/>
    </row>
    <row r="43" spans="1:10" ht="13.15" customHeight="1" x14ac:dyDescent="0.15">
      <c r="A43" s="180"/>
      <c r="B43" s="181"/>
      <c r="C43" s="141"/>
      <c r="D43" s="142"/>
      <c r="E43" s="142"/>
      <c r="F43" s="143"/>
      <c r="G43" s="141"/>
      <c r="H43" s="142"/>
      <c r="I43" s="142"/>
      <c r="J43" s="143"/>
    </row>
    <row r="44" spans="1:10" ht="13.15" customHeight="1" x14ac:dyDescent="0.15">
      <c r="A44" s="180"/>
      <c r="B44" s="181"/>
      <c r="C44" s="141"/>
      <c r="D44" s="142"/>
      <c r="E44" s="142"/>
      <c r="F44" s="143"/>
      <c r="G44" s="141"/>
      <c r="H44" s="142"/>
      <c r="I44" s="142"/>
      <c r="J44" s="143"/>
    </row>
    <row r="45" spans="1:10" ht="13.15" customHeight="1" x14ac:dyDescent="0.15">
      <c r="A45" s="180"/>
      <c r="B45" s="181"/>
      <c r="C45" s="141"/>
      <c r="D45" s="142"/>
      <c r="E45" s="142"/>
      <c r="F45" s="143"/>
      <c r="G45" s="141"/>
      <c r="H45" s="142"/>
      <c r="I45" s="142"/>
      <c r="J45" s="143"/>
    </row>
    <row r="46" spans="1:10" ht="13.15" customHeight="1" x14ac:dyDescent="0.15">
      <c r="A46" s="180"/>
      <c r="B46" s="181"/>
      <c r="C46" s="141"/>
      <c r="D46" s="142"/>
      <c r="E46" s="142"/>
      <c r="F46" s="143"/>
      <c r="G46" s="141"/>
      <c r="H46" s="142"/>
      <c r="I46" s="142"/>
      <c r="J46" s="143"/>
    </row>
    <row r="47" spans="1:10" ht="13.15" customHeight="1" x14ac:dyDescent="0.15">
      <c r="A47" s="141"/>
      <c r="B47" s="143"/>
      <c r="C47" s="141"/>
      <c r="D47" s="142"/>
      <c r="E47" s="142"/>
      <c r="F47" s="143"/>
      <c r="G47" s="141"/>
      <c r="H47" s="142"/>
      <c r="I47" s="142"/>
      <c r="J47" s="143"/>
    </row>
    <row r="48" spans="1:10" ht="13.15" customHeight="1" x14ac:dyDescent="0.15">
      <c r="A48" s="141"/>
      <c r="B48" s="143"/>
      <c r="C48" s="141"/>
      <c r="D48" s="142"/>
      <c r="E48" s="142"/>
      <c r="F48" s="143"/>
      <c r="G48" s="141"/>
      <c r="H48" s="142"/>
      <c r="I48" s="142"/>
      <c r="J48" s="143"/>
    </row>
    <row r="49" spans="1:10" ht="13.15" customHeight="1" x14ac:dyDescent="0.15">
      <c r="A49" s="28" t="s">
        <v>178</v>
      </c>
    </row>
    <row r="50" spans="1:10" ht="13.15" customHeight="1" x14ac:dyDescent="0.15"/>
    <row r="51" spans="1:10" ht="13.15" customHeight="1" x14ac:dyDescent="0.15">
      <c r="A51" s="49" t="s">
        <v>47</v>
      </c>
    </row>
    <row r="52" spans="1:10" ht="13.15" customHeight="1" x14ac:dyDescent="0.15">
      <c r="A52" s="13" t="s">
        <v>45</v>
      </c>
    </row>
    <row r="53" spans="1:10" ht="13.15" customHeight="1" x14ac:dyDescent="0.15">
      <c r="A53" s="13" t="s">
        <v>51</v>
      </c>
    </row>
    <row r="54" spans="1:10" ht="13.15" customHeight="1" x14ac:dyDescent="0.15"/>
    <row r="55" spans="1:10" ht="13.15" customHeight="1" x14ac:dyDescent="0.15">
      <c r="A55" s="253" t="s">
        <v>134</v>
      </c>
      <c r="B55" s="170"/>
      <c r="C55" s="170"/>
      <c r="D55" s="170"/>
      <c r="E55" s="170"/>
      <c r="F55" s="170"/>
      <c r="G55" s="170"/>
      <c r="H55" s="170"/>
      <c r="I55" s="170"/>
      <c r="J55" s="170"/>
    </row>
    <row r="56" spans="1:10" ht="13.15" customHeight="1" x14ac:dyDescent="0.15">
      <c r="A56" s="144" t="s">
        <v>49</v>
      </c>
      <c r="B56" s="145"/>
      <c r="C56" s="145"/>
      <c r="D56" s="145"/>
      <c r="E56" s="121"/>
      <c r="F56" s="253" t="s">
        <v>48</v>
      </c>
      <c r="G56" s="253"/>
      <c r="H56" s="253"/>
      <c r="I56" s="144" t="s">
        <v>50</v>
      </c>
      <c r="J56" s="121"/>
    </row>
    <row r="57" spans="1:10" ht="13.15" customHeight="1" x14ac:dyDescent="0.15">
      <c r="A57" s="244"/>
      <c r="B57" s="245"/>
      <c r="C57" s="245"/>
      <c r="D57" s="245"/>
      <c r="E57" s="246"/>
      <c r="F57" s="244" t="s">
        <v>120</v>
      </c>
      <c r="G57" s="245"/>
      <c r="H57" s="246"/>
      <c r="I57" s="180" t="s">
        <v>120</v>
      </c>
      <c r="J57" s="181"/>
    </row>
    <row r="58" spans="1:10" ht="13.15" customHeight="1" x14ac:dyDescent="0.15">
      <c r="A58" s="244"/>
      <c r="B58" s="245"/>
      <c r="C58" s="245"/>
      <c r="D58" s="245"/>
      <c r="E58" s="246"/>
      <c r="F58" s="244"/>
      <c r="G58" s="245"/>
      <c r="H58" s="246"/>
      <c r="I58" s="180" t="s">
        <v>120</v>
      </c>
      <c r="J58" s="181"/>
    </row>
    <row r="59" spans="1:10" ht="13.15" customHeight="1" x14ac:dyDescent="0.15">
      <c r="A59" s="247"/>
      <c r="B59" s="247"/>
      <c r="C59" s="247"/>
      <c r="D59" s="247"/>
      <c r="E59" s="247"/>
      <c r="F59" s="247"/>
      <c r="G59" s="247"/>
      <c r="H59" s="247"/>
      <c r="I59" s="180" t="s">
        <v>120</v>
      </c>
      <c r="J59" s="181"/>
    </row>
    <row r="60" spans="1:10" ht="13.15" customHeight="1" x14ac:dyDescent="0.15">
      <c r="A60" s="247"/>
      <c r="B60" s="247"/>
      <c r="C60" s="247"/>
      <c r="D60" s="247"/>
      <c r="E60" s="247"/>
      <c r="F60" s="247"/>
      <c r="G60" s="247"/>
      <c r="H60" s="247"/>
      <c r="I60" s="180" t="s">
        <v>120</v>
      </c>
      <c r="J60" s="181"/>
    </row>
    <row r="61" spans="1:10" ht="13.15" customHeight="1" x14ac:dyDescent="0.15">
      <c r="A61" s="244"/>
      <c r="B61" s="245"/>
      <c r="C61" s="245"/>
      <c r="D61" s="245"/>
      <c r="E61" s="246"/>
      <c r="F61" s="244"/>
      <c r="G61" s="245"/>
      <c r="H61" s="246"/>
      <c r="I61" s="180" t="s">
        <v>120</v>
      </c>
      <c r="J61" s="181"/>
    </row>
    <row r="62" spans="1:10" ht="13.15" customHeight="1" x14ac:dyDescent="0.15">
      <c r="A62" s="244"/>
      <c r="B62" s="245"/>
      <c r="C62" s="245"/>
      <c r="D62" s="245"/>
      <c r="E62" s="246"/>
      <c r="F62" s="244"/>
      <c r="G62" s="245"/>
      <c r="H62" s="246"/>
      <c r="I62" s="180" t="s">
        <v>120</v>
      </c>
      <c r="J62" s="181"/>
    </row>
    <row r="63" spans="1:10" ht="13.15" customHeight="1" x14ac:dyDescent="0.15"/>
  </sheetData>
  <mergeCells count="61">
    <mergeCell ref="A57:E57"/>
    <mergeCell ref="F56:H56"/>
    <mergeCell ref="I1:J1"/>
    <mergeCell ref="A55:J55"/>
    <mergeCell ref="A58:E58"/>
    <mergeCell ref="I57:J57"/>
    <mergeCell ref="I58:J58"/>
    <mergeCell ref="F57:H57"/>
    <mergeCell ref="F58:H58"/>
    <mergeCell ref="I56:J56"/>
    <mergeCell ref="A56:E56"/>
    <mergeCell ref="A48:B48"/>
    <mergeCell ref="C48:F48"/>
    <mergeCell ref="G48:J48"/>
    <mergeCell ref="A46:B46"/>
    <mergeCell ref="C46:F46"/>
    <mergeCell ref="G46:J46"/>
    <mergeCell ref="A47:B47"/>
    <mergeCell ref="C47:F47"/>
    <mergeCell ref="G47:J47"/>
    <mergeCell ref="A45:B45"/>
    <mergeCell ref="C45:F45"/>
    <mergeCell ref="G45:J45"/>
    <mergeCell ref="A43:B43"/>
    <mergeCell ref="C43:F43"/>
    <mergeCell ref="G43:J43"/>
    <mergeCell ref="A44:B44"/>
    <mergeCell ref="C44:F44"/>
    <mergeCell ref="G44:J44"/>
    <mergeCell ref="A41:B41"/>
    <mergeCell ref="C41:F41"/>
    <mergeCell ref="G41:J41"/>
    <mergeCell ref="A42:B42"/>
    <mergeCell ref="C42:F42"/>
    <mergeCell ref="G42:J42"/>
    <mergeCell ref="A2:J3"/>
    <mergeCell ref="E11:F12"/>
    <mergeCell ref="A39:B40"/>
    <mergeCell ref="C39:F40"/>
    <mergeCell ref="G39:J40"/>
    <mergeCell ref="C17:J17"/>
    <mergeCell ref="A4:A5"/>
    <mergeCell ref="B4:B5"/>
    <mergeCell ref="C4:D5"/>
    <mergeCell ref="E4:G5"/>
    <mergeCell ref="H4:H5"/>
    <mergeCell ref="A38:J38"/>
    <mergeCell ref="I21:I22"/>
    <mergeCell ref="I4:J5"/>
    <mergeCell ref="F59:H59"/>
    <mergeCell ref="A59:E59"/>
    <mergeCell ref="I59:J59"/>
    <mergeCell ref="F60:H60"/>
    <mergeCell ref="A60:E60"/>
    <mergeCell ref="I60:J60"/>
    <mergeCell ref="F61:H61"/>
    <mergeCell ref="A61:E61"/>
    <mergeCell ref="I61:J61"/>
    <mergeCell ref="F62:H62"/>
    <mergeCell ref="A62:E62"/>
    <mergeCell ref="I62:J62"/>
  </mergeCells>
  <phoneticPr fontId="2"/>
  <dataValidations count="3">
    <dataValidation type="list" allowBlank="1" showInputMessage="1" showErrorMessage="1" sqref="F36" xr:uid="{00000000-0002-0000-0300-000000000000}">
      <formula1>著作権非譲渡図表有無</formula1>
    </dataValidation>
    <dataValidation type="list" showInputMessage="1" showErrorMessage="1" sqref="I57:J62" xr:uid="{00000000-0002-0000-0300-000001000000}">
      <formula1>投稿許諾</formula1>
    </dataValidation>
    <dataValidation type="list" allowBlank="1" showInputMessage="1" showErrorMessage="1" sqref="F57:H62" xr:uid="{00000000-0002-0000-0300-000002000000}">
      <formula1>種別</formula1>
    </dataValidation>
  </dataValidations>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07"/>
  <sheetViews>
    <sheetView zoomScale="130" zoomScaleNormal="130" workbookViewId="0">
      <pane xSplit="5" topLeftCell="F1" activePane="topRight" state="frozen"/>
      <selection pane="topRight" activeCell="D18" sqref="D18"/>
    </sheetView>
  </sheetViews>
  <sheetFormatPr defaultColWidth="8.875" defaultRowHeight="12" x14ac:dyDescent="0.15"/>
  <cols>
    <col min="1" max="1" width="22.5" style="13" customWidth="1"/>
    <col min="2" max="2" width="8.875" style="13"/>
    <col min="3" max="3" width="3.125" style="13" customWidth="1"/>
    <col min="4" max="4" width="23.25" style="13" customWidth="1"/>
    <col min="5" max="5" width="1.75" style="13" customWidth="1"/>
    <col min="6" max="16384" width="8.875" style="13"/>
  </cols>
  <sheetData>
    <row r="1" spans="1:23" x14ac:dyDescent="0.15">
      <c r="A1" s="49" t="s">
        <v>164</v>
      </c>
      <c r="B1" s="21" t="s">
        <v>118</v>
      </c>
      <c r="C1" s="21"/>
    </row>
    <row r="2" spans="1:23" x14ac:dyDescent="0.15">
      <c r="B2" s="20" t="s">
        <v>119</v>
      </c>
      <c r="C2" s="20"/>
      <c r="D2" s="4"/>
      <c r="E2" s="4"/>
      <c r="F2" s="13" t="s">
        <v>171</v>
      </c>
    </row>
    <row r="3" spans="1:23" x14ac:dyDescent="0.15">
      <c r="B3" s="4"/>
      <c r="C3" s="4"/>
      <c r="D3" s="4"/>
      <c r="E3" s="4"/>
      <c r="G3" s="13" t="s">
        <v>172</v>
      </c>
    </row>
    <row r="4" spans="1:23" x14ac:dyDescent="0.15">
      <c r="B4" s="4"/>
      <c r="C4" s="4"/>
      <c r="D4" s="19" t="s">
        <v>176</v>
      </c>
      <c r="E4" s="4"/>
      <c r="F4" s="50" t="s">
        <v>1</v>
      </c>
      <c r="G4" s="2"/>
      <c r="H4" s="2"/>
      <c r="I4" s="2"/>
      <c r="J4" s="2"/>
      <c r="K4" s="2"/>
      <c r="L4" s="3"/>
      <c r="M4" s="50" t="s">
        <v>117</v>
      </c>
      <c r="N4" s="2"/>
      <c r="O4" s="2"/>
      <c r="P4" s="2"/>
      <c r="Q4" s="2"/>
      <c r="R4" s="2"/>
      <c r="S4" s="2"/>
      <c r="T4" s="2"/>
      <c r="U4" s="3"/>
      <c r="V4" s="1" t="s">
        <v>69</v>
      </c>
      <c r="W4" s="51" t="s">
        <v>173</v>
      </c>
    </row>
    <row r="5" spans="1:23" x14ac:dyDescent="0.15">
      <c r="A5" s="13" t="s">
        <v>76</v>
      </c>
      <c r="B5" s="4"/>
      <c r="C5" s="4"/>
      <c r="D5" s="4"/>
      <c r="E5" s="4"/>
      <c r="F5" s="52" t="s">
        <v>18</v>
      </c>
      <c r="G5" s="52" t="s">
        <v>17</v>
      </c>
      <c r="H5" s="52" t="s">
        <v>16</v>
      </c>
      <c r="I5" s="52" t="s">
        <v>19</v>
      </c>
      <c r="J5" s="52" t="s">
        <v>20</v>
      </c>
      <c r="K5" s="52" t="s">
        <v>21</v>
      </c>
      <c r="L5" s="52" t="s">
        <v>31</v>
      </c>
      <c r="M5" s="52" t="s">
        <v>25</v>
      </c>
      <c r="N5" s="52" t="s">
        <v>26</v>
      </c>
      <c r="O5" s="52" t="s">
        <v>175</v>
      </c>
      <c r="P5" s="52" t="s">
        <v>27</v>
      </c>
      <c r="Q5" s="52" t="s">
        <v>70</v>
      </c>
      <c r="R5" s="52" t="s">
        <v>71</v>
      </c>
      <c r="S5" s="52" t="s">
        <v>28</v>
      </c>
      <c r="T5" s="52" t="s">
        <v>29</v>
      </c>
      <c r="U5" s="52" t="s">
        <v>72</v>
      </c>
      <c r="V5" s="52"/>
      <c r="W5" s="51" t="s">
        <v>174</v>
      </c>
    </row>
    <row r="6" spans="1:23" x14ac:dyDescent="0.15">
      <c r="A6" s="18" t="s">
        <v>121</v>
      </c>
      <c r="B6" s="17">
        <v>0</v>
      </c>
      <c r="C6" s="20"/>
      <c r="D6" s="4"/>
      <c r="E6" s="4"/>
    </row>
    <row r="7" spans="1:23" x14ac:dyDescent="0.15">
      <c r="A7" s="18" t="s">
        <v>0</v>
      </c>
      <c r="B7" s="17">
        <v>1</v>
      </c>
      <c r="C7" s="20"/>
      <c r="D7" s="19" t="str">
        <f>B7&amp;". "&amp;A7</f>
        <v>1. 表紙</v>
      </c>
      <c r="E7" s="9"/>
      <c r="F7" s="47">
        <v>1</v>
      </c>
      <c r="G7" s="47"/>
      <c r="H7" s="47"/>
      <c r="I7" s="47">
        <v>1</v>
      </c>
      <c r="J7" s="47"/>
      <c r="K7" s="47"/>
      <c r="L7" s="47"/>
      <c r="M7" s="47">
        <v>1</v>
      </c>
      <c r="N7" s="47">
        <v>2</v>
      </c>
      <c r="O7" s="47"/>
      <c r="P7" s="47">
        <v>2</v>
      </c>
      <c r="Q7" s="47">
        <v>2</v>
      </c>
      <c r="R7" s="47">
        <v>2</v>
      </c>
      <c r="S7" s="47">
        <v>2</v>
      </c>
      <c r="T7" s="47">
        <v>2</v>
      </c>
      <c r="U7" s="47">
        <v>2</v>
      </c>
      <c r="V7" s="47"/>
      <c r="W7" s="47">
        <v>1</v>
      </c>
    </row>
    <row r="8" spans="1:23" x14ac:dyDescent="0.15">
      <c r="A8" s="18" t="s">
        <v>77</v>
      </c>
      <c r="B8" s="17">
        <v>2</v>
      </c>
      <c r="C8" s="20"/>
      <c r="D8" s="19" t="str">
        <f t="shared" ref="D8:D41" si="0">B8&amp;". "&amp;A8</f>
        <v>2. 照明のデータシート</v>
      </c>
      <c r="E8" s="9"/>
      <c r="F8" s="47">
        <v>1</v>
      </c>
      <c r="G8" s="47">
        <v>1</v>
      </c>
      <c r="H8" s="47"/>
      <c r="I8" s="47">
        <v>1</v>
      </c>
      <c r="J8" s="47">
        <v>1</v>
      </c>
      <c r="K8" s="47"/>
      <c r="L8" s="47"/>
      <c r="M8" s="47">
        <v>1</v>
      </c>
      <c r="N8" s="47">
        <v>1</v>
      </c>
      <c r="O8" s="47"/>
      <c r="P8" s="47">
        <v>1</v>
      </c>
      <c r="Q8" s="47">
        <v>1</v>
      </c>
      <c r="R8" s="47">
        <v>1</v>
      </c>
      <c r="S8" s="47">
        <v>1</v>
      </c>
      <c r="T8" s="47">
        <v>1</v>
      </c>
      <c r="U8" s="47">
        <v>1</v>
      </c>
      <c r="V8" s="47"/>
      <c r="W8" s="47">
        <v>1</v>
      </c>
    </row>
    <row r="9" spans="1:23" x14ac:dyDescent="0.15">
      <c r="A9" s="18" t="s">
        <v>78</v>
      </c>
      <c r="B9" s="17">
        <v>3</v>
      </c>
      <c r="C9" s="20"/>
      <c r="D9" s="19" t="str">
        <f t="shared" si="0"/>
        <v>3. ライティングフォトグラフ</v>
      </c>
      <c r="E9" s="9"/>
      <c r="F9" s="47">
        <v>1</v>
      </c>
      <c r="G9" s="47">
        <v>1</v>
      </c>
      <c r="H9" s="47"/>
      <c r="I9" s="47">
        <v>1</v>
      </c>
      <c r="J9" s="47">
        <v>1</v>
      </c>
      <c r="K9" s="47"/>
      <c r="L9" s="47"/>
      <c r="M9" s="47">
        <v>1</v>
      </c>
      <c r="N9" s="47">
        <v>1</v>
      </c>
      <c r="O9" s="47"/>
      <c r="P9" s="47">
        <v>1</v>
      </c>
      <c r="Q9" s="47">
        <v>1</v>
      </c>
      <c r="R9" s="47">
        <v>1</v>
      </c>
      <c r="S9" s="47">
        <v>1</v>
      </c>
      <c r="T9" s="47">
        <v>1</v>
      </c>
      <c r="U9" s="47">
        <v>1</v>
      </c>
      <c r="V9" s="47"/>
      <c r="W9" s="47">
        <v>1</v>
      </c>
    </row>
    <row r="10" spans="1:23" x14ac:dyDescent="0.15">
      <c r="A10" s="18" t="s">
        <v>79</v>
      </c>
      <c r="B10" s="17">
        <v>4</v>
      </c>
      <c r="C10" s="20"/>
      <c r="D10" s="19" t="str">
        <f t="shared" si="0"/>
        <v>4. 照明デザイン</v>
      </c>
      <c r="E10" s="9"/>
      <c r="F10" s="47">
        <v>1</v>
      </c>
      <c r="G10" s="47">
        <v>1</v>
      </c>
      <c r="H10" s="47"/>
      <c r="I10" s="47">
        <v>1</v>
      </c>
      <c r="J10" s="47">
        <v>1</v>
      </c>
      <c r="K10" s="47"/>
      <c r="L10" s="47"/>
      <c r="M10" s="47">
        <v>1</v>
      </c>
      <c r="N10" s="47">
        <v>1</v>
      </c>
      <c r="O10" s="47"/>
      <c r="P10" s="47">
        <v>1</v>
      </c>
      <c r="Q10" s="47">
        <v>1</v>
      </c>
      <c r="R10" s="47">
        <v>1</v>
      </c>
      <c r="S10" s="47">
        <v>1</v>
      </c>
      <c r="T10" s="47">
        <v>1</v>
      </c>
      <c r="U10" s="47">
        <v>1</v>
      </c>
      <c r="V10" s="47"/>
      <c r="W10" s="47">
        <v>1</v>
      </c>
    </row>
    <row r="11" spans="1:23" x14ac:dyDescent="0.15">
      <c r="A11" s="18" t="s">
        <v>80</v>
      </c>
      <c r="B11" s="17">
        <v>5</v>
      </c>
      <c r="C11" s="20"/>
      <c r="D11" s="1" t="str">
        <f t="shared" si="0"/>
        <v>5. 口絵</v>
      </c>
      <c r="E11" s="9"/>
      <c r="F11" s="17"/>
      <c r="G11" s="17"/>
      <c r="H11" s="17"/>
      <c r="I11" s="17"/>
      <c r="J11" s="17"/>
      <c r="K11" s="17"/>
      <c r="L11" s="17"/>
      <c r="M11" s="17"/>
      <c r="N11" s="17"/>
      <c r="O11" s="17"/>
      <c r="P11" s="17"/>
      <c r="Q11" s="17"/>
      <c r="R11" s="17"/>
      <c r="S11" s="17"/>
      <c r="T11" s="17"/>
      <c r="U11" s="17"/>
      <c r="V11" s="17"/>
      <c r="W11" s="17"/>
    </row>
    <row r="12" spans="1:23" x14ac:dyDescent="0.15">
      <c r="A12" s="18" t="s">
        <v>273</v>
      </c>
      <c r="B12" s="17">
        <v>6</v>
      </c>
      <c r="C12" s="20"/>
      <c r="D12" s="19" t="str">
        <f t="shared" si="0"/>
        <v>6. 今日の課題/ご挨拶</v>
      </c>
      <c r="E12" s="9"/>
      <c r="F12" s="47">
        <v>1</v>
      </c>
      <c r="G12" s="47">
        <v>1</v>
      </c>
      <c r="H12" s="47"/>
      <c r="I12" s="47">
        <v>1</v>
      </c>
      <c r="J12" s="47">
        <v>1</v>
      </c>
      <c r="K12" s="47"/>
      <c r="L12" s="47"/>
      <c r="M12" s="47">
        <v>1</v>
      </c>
      <c r="N12" s="47">
        <v>2</v>
      </c>
      <c r="O12" s="47"/>
      <c r="P12" s="47">
        <v>2</v>
      </c>
      <c r="Q12" s="47">
        <v>2</v>
      </c>
      <c r="R12" s="47">
        <v>2</v>
      </c>
      <c r="S12" s="47">
        <v>2</v>
      </c>
      <c r="T12" s="47">
        <v>2</v>
      </c>
      <c r="U12" s="47">
        <v>2</v>
      </c>
      <c r="V12" s="47"/>
      <c r="W12" s="47">
        <v>1</v>
      </c>
    </row>
    <row r="13" spans="1:23" x14ac:dyDescent="0.15">
      <c r="A13" s="18" t="s">
        <v>81</v>
      </c>
      <c r="B13" s="17">
        <v>7</v>
      </c>
      <c r="C13" s="20"/>
      <c r="D13" s="19" t="str">
        <f t="shared" si="0"/>
        <v>7. 特集趣旨</v>
      </c>
      <c r="E13" s="9"/>
      <c r="F13" s="47">
        <v>1</v>
      </c>
      <c r="G13" s="47">
        <v>1</v>
      </c>
      <c r="H13" s="47">
        <v>1</v>
      </c>
      <c r="I13" s="47">
        <v>1</v>
      </c>
      <c r="J13" s="47">
        <v>1</v>
      </c>
      <c r="K13" s="47">
        <v>1</v>
      </c>
      <c r="L13" s="47">
        <v>1</v>
      </c>
      <c r="M13" s="47">
        <v>1</v>
      </c>
      <c r="N13" s="47">
        <v>1</v>
      </c>
      <c r="O13" s="47"/>
      <c r="P13" s="47">
        <v>1</v>
      </c>
      <c r="Q13" s="47">
        <v>1</v>
      </c>
      <c r="R13" s="47">
        <v>1</v>
      </c>
      <c r="S13" s="47">
        <v>1</v>
      </c>
      <c r="T13" s="47">
        <v>1</v>
      </c>
      <c r="U13" s="47">
        <v>1</v>
      </c>
      <c r="V13" s="47">
        <v>1</v>
      </c>
      <c r="W13" s="47">
        <v>1</v>
      </c>
    </row>
    <row r="14" spans="1:23" x14ac:dyDescent="0.15">
      <c r="A14" s="18" t="s">
        <v>82</v>
      </c>
      <c r="B14" s="17">
        <v>8</v>
      </c>
      <c r="C14" s="20"/>
      <c r="D14" s="19" t="str">
        <f t="shared" si="0"/>
        <v>8. 特集資料</v>
      </c>
      <c r="E14" s="9"/>
      <c r="F14" s="47">
        <v>1</v>
      </c>
      <c r="G14" s="47">
        <v>1</v>
      </c>
      <c r="H14" s="47">
        <v>1</v>
      </c>
      <c r="I14" s="47">
        <v>1</v>
      </c>
      <c r="J14" s="47">
        <v>1</v>
      </c>
      <c r="K14" s="47">
        <v>1</v>
      </c>
      <c r="L14" s="47">
        <v>1</v>
      </c>
      <c r="M14" s="47">
        <v>1</v>
      </c>
      <c r="N14" s="47">
        <v>1</v>
      </c>
      <c r="O14" s="47"/>
      <c r="P14" s="47">
        <v>1</v>
      </c>
      <c r="Q14" s="47">
        <v>1</v>
      </c>
      <c r="R14" s="47">
        <v>1</v>
      </c>
      <c r="S14" s="47">
        <v>1</v>
      </c>
      <c r="T14" s="47">
        <v>1</v>
      </c>
      <c r="U14" s="47">
        <v>1</v>
      </c>
      <c r="V14" s="47">
        <v>1</v>
      </c>
      <c r="W14" s="47">
        <v>1</v>
      </c>
    </row>
    <row r="15" spans="1:23" x14ac:dyDescent="0.15">
      <c r="A15" s="18" t="s">
        <v>83</v>
      </c>
      <c r="B15" s="17">
        <v>9</v>
      </c>
      <c r="C15" s="20"/>
      <c r="D15" s="1" t="str">
        <f t="shared" si="0"/>
        <v>9. 論説</v>
      </c>
      <c r="E15" s="9"/>
      <c r="F15" s="17"/>
      <c r="G15" s="17"/>
      <c r="H15" s="17"/>
      <c r="I15" s="17"/>
      <c r="J15" s="17"/>
      <c r="K15" s="17"/>
      <c r="L15" s="17"/>
      <c r="M15" s="17"/>
      <c r="N15" s="17"/>
      <c r="O15" s="17"/>
      <c r="P15" s="17"/>
      <c r="Q15" s="17"/>
      <c r="R15" s="17"/>
      <c r="S15" s="17"/>
      <c r="T15" s="17"/>
      <c r="U15" s="17"/>
      <c r="V15" s="17"/>
      <c r="W15" s="17"/>
    </row>
    <row r="16" spans="1:23" x14ac:dyDescent="0.15">
      <c r="A16" s="18" t="s">
        <v>84</v>
      </c>
      <c r="B16" s="17">
        <v>10</v>
      </c>
      <c r="C16" s="20"/>
      <c r="D16" s="1" t="str">
        <f t="shared" si="0"/>
        <v>10. 講演</v>
      </c>
      <c r="E16" s="9"/>
      <c r="F16" s="17"/>
      <c r="G16" s="17"/>
      <c r="H16" s="17"/>
      <c r="I16" s="17"/>
      <c r="J16" s="17"/>
      <c r="K16" s="17"/>
      <c r="L16" s="17"/>
      <c r="M16" s="17"/>
      <c r="N16" s="17"/>
      <c r="O16" s="17"/>
      <c r="P16" s="17"/>
      <c r="Q16" s="17"/>
      <c r="R16" s="17"/>
      <c r="S16" s="17"/>
      <c r="T16" s="17"/>
      <c r="U16" s="17"/>
      <c r="V16" s="17"/>
      <c r="W16" s="17"/>
    </row>
    <row r="17" spans="1:23" x14ac:dyDescent="0.15">
      <c r="A17" s="18" t="s">
        <v>85</v>
      </c>
      <c r="B17" s="17">
        <v>11</v>
      </c>
      <c r="C17" s="20"/>
      <c r="D17" s="1" t="str">
        <f t="shared" si="0"/>
        <v>11. 座談会</v>
      </c>
      <c r="E17" s="9"/>
      <c r="F17" s="17"/>
      <c r="G17" s="17"/>
      <c r="H17" s="17"/>
      <c r="I17" s="17"/>
      <c r="J17" s="17"/>
      <c r="K17" s="17"/>
      <c r="L17" s="17"/>
      <c r="M17" s="17"/>
      <c r="N17" s="17"/>
      <c r="O17" s="17"/>
      <c r="P17" s="17"/>
      <c r="Q17" s="17"/>
      <c r="R17" s="17"/>
      <c r="S17" s="17"/>
      <c r="T17" s="17"/>
      <c r="U17" s="17"/>
      <c r="V17" s="17"/>
      <c r="W17" s="17"/>
    </row>
    <row r="18" spans="1:23" x14ac:dyDescent="0.15">
      <c r="A18" s="18" t="s">
        <v>86</v>
      </c>
      <c r="B18" s="17">
        <v>12</v>
      </c>
      <c r="C18" s="20"/>
      <c r="D18" s="1" t="str">
        <f t="shared" si="0"/>
        <v>12. 誌上討論</v>
      </c>
      <c r="E18" s="9"/>
      <c r="F18" s="17"/>
      <c r="G18" s="17"/>
      <c r="H18" s="17"/>
      <c r="I18" s="17"/>
      <c r="J18" s="17"/>
      <c r="K18" s="17"/>
      <c r="L18" s="17"/>
      <c r="M18" s="17"/>
      <c r="N18" s="17"/>
      <c r="O18" s="17"/>
      <c r="P18" s="17"/>
      <c r="Q18" s="17"/>
      <c r="R18" s="17"/>
      <c r="S18" s="17"/>
      <c r="T18" s="17"/>
      <c r="U18" s="17"/>
      <c r="V18" s="17"/>
      <c r="W18" s="17"/>
    </row>
    <row r="19" spans="1:23" x14ac:dyDescent="0.15">
      <c r="A19" s="18" t="s">
        <v>87</v>
      </c>
      <c r="B19" s="17">
        <v>13</v>
      </c>
      <c r="C19" s="20"/>
      <c r="D19" s="1" t="str">
        <f t="shared" si="0"/>
        <v>13. 技術解説</v>
      </c>
      <c r="E19" s="9"/>
      <c r="F19" s="16"/>
      <c r="G19" s="16"/>
      <c r="H19" s="16"/>
      <c r="I19" s="16"/>
      <c r="J19" s="16"/>
      <c r="K19" s="16"/>
      <c r="L19" s="16"/>
      <c r="M19" s="16"/>
      <c r="N19" s="16"/>
      <c r="O19" s="16"/>
      <c r="P19" s="16"/>
      <c r="Q19" s="16"/>
      <c r="R19" s="16"/>
      <c r="S19" s="16"/>
      <c r="T19" s="16"/>
      <c r="U19" s="16"/>
      <c r="V19" s="16"/>
      <c r="W19" s="16"/>
    </row>
    <row r="20" spans="1:23" x14ac:dyDescent="0.15">
      <c r="A20" s="18" t="s">
        <v>88</v>
      </c>
      <c r="B20" s="17">
        <v>14</v>
      </c>
      <c r="C20" s="20"/>
      <c r="D20" s="19" t="str">
        <f t="shared" si="0"/>
        <v>14. 資料</v>
      </c>
      <c r="E20" s="9"/>
      <c r="F20" s="47">
        <v>1</v>
      </c>
      <c r="G20" s="47">
        <v>1</v>
      </c>
      <c r="H20" s="47"/>
      <c r="I20" s="47">
        <v>1</v>
      </c>
      <c r="J20" s="47">
        <v>1</v>
      </c>
      <c r="K20" s="47"/>
      <c r="L20" s="47"/>
      <c r="M20" s="47">
        <v>1</v>
      </c>
      <c r="N20" s="47">
        <v>1</v>
      </c>
      <c r="O20" s="47"/>
      <c r="P20" s="47">
        <v>1</v>
      </c>
      <c r="Q20" s="47">
        <v>1</v>
      </c>
      <c r="R20" s="47">
        <v>1</v>
      </c>
      <c r="S20" s="47">
        <v>1</v>
      </c>
      <c r="T20" s="47">
        <v>2</v>
      </c>
      <c r="U20" s="47">
        <v>2</v>
      </c>
      <c r="V20" s="47"/>
      <c r="W20" s="47">
        <v>1</v>
      </c>
    </row>
    <row r="21" spans="1:23" x14ac:dyDescent="0.15">
      <c r="A21" s="18" t="s">
        <v>89</v>
      </c>
      <c r="B21" s="17">
        <v>15</v>
      </c>
      <c r="C21" s="20"/>
      <c r="D21" s="19" t="str">
        <f t="shared" si="0"/>
        <v>15. 施設報告</v>
      </c>
      <c r="E21" s="9"/>
      <c r="F21" s="47">
        <v>1</v>
      </c>
      <c r="G21" s="47">
        <v>1</v>
      </c>
      <c r="H21" s="47"/>
      <c r="I21" s="47">
        <v>1</v>
      </c>
      <c r="J21" s="47">
        <v>1</v>
      </c>
      <c r="K21" s="47"/>
      <c r="L21" s="47"/>
      <c r="M21" s="47">
        <v>1</v>
      </c>
      <c r="N21" s="47">
        <v>1</v>
      </c>
      <c r="O21" s="47"/>
      <c r="P21" s="47">
        <v>1</v>
      </c>
      <c r="Q21" s="47">
        <v>1</v>
      </c>
      <c r="R21" s="47">
        <v>1</v>
      </c>
      <c r="S21" s="47">
        <v>1</v>
      </c>
      <c r="T21" s="47">
        <v>2</v>
      </c>
      <c r="U21" s="47">
        <v>2</v>
      </c>
      <c r="V21" s="47"/>
      <c r="W21" s="47">
        <v>1</v>
      </c>
    </row>
    <row r="22" spans="1:23" x14ac:dyDescent="0.15">
      <c r="A22" s="18" t="s">
        <v>90</v>
      </c>
      <c r="B22" s="17">
        <v>16</v>
      </c>
      <c r="C22" s="20"/>
      <c r="D22" s="1" t="str">
        <f t="shared" si="0"/>
        <v>16. 解説</v>
      </c>
      <c r="F22" s="16"/>
      <c r="G22" s="16"/>
      <c r="H22" s="16"/>
      <c r="I22" s="16"/>
      <c r="J22" s="16"/>
      <c r="K22" s="16"/>
      <c r="L22" s="16"/>
      <c r="M22" s="16"/>
      <c r="N22" s="16"/>
      <c r="O22" s="16"/>
      <c r="P22" s="16"/>
      <c r="Q22" s="16"/>
      <c r="R22" s="16"/>
      <c r="S22" s="16"/>
      <c r="T22" s="16"/>
      <c r="U22" s="16"/>
      <c r="V22" s="16"/>
      <c r="W22" s="16"/>
    </row>
    <row r="23" spans="1:23" x14ac:dyDescent="0.15">
      <c r="A23" s="18" t="s">
        <v>91</v>
      </c>
      <c r="B23" s="17">
        <v>17</v>
      </c>
      <c r="C23" s="20"/>
      <c r="D23" s="1" t="str">
        <f t="shared" si="0"/>
        <v>17. やさしい照明技術</v>
      </c>
      <c r="F23" s="16"/>
      <c r="G23" s="16"/>
      <c r="H23" s="16"/>
      <c r="I23" s="16"/>
      <c r="J23" s="16"/>
      <c r="K23" s="16"/>
      <c r="L23" s="16"/>
      <c r="M23" s="16"/>
      <c r="N23" s="16"/>
      <c r="O23" s="16"/>
      <c r="P23" s="16"/>
      <c r="Q23" s="16"/>
      <c r="R23" s="16"/>
      <c r="S23" s="16"/>
      <c r="T23" s="16"/>
      <c r="U23" s="16"/>
      <c r="V23" s="16"/>
      <c r="W23" s="16"/>
    </row>
    <row r="24" spans="1:23" x14ac:dyDescent="0.15">
      <c r="A24" s="18" t="s">
        <v>92</v>
      </c>
      <c r="B24" s="17">
        <v>18</v>
      </c>
      <c r="C24" s="20"/>
      <c r="D24" s="1" t="str">
        <f t="shared" si="0"/>
        <v>18. ミニ解説</v>
      </c>
      <c r="F24" s="16"/>
      <c r="G24" s="16"/>
      <c r="H24" s="16"/>
      <c r="I24" s="16"/>
      <c r="J24" s="16"/>
      <c r="K24" s="16"/>
      <c r="L24" s="16"/>
      <c r="M24" s="16"/>
      <c r="N24" s="16"/>
      <c r="O24" s="16"/>
      <c r="P24" s="16"/>
      <c r="Q24" s="16"/>
      <c r="R24" s="16"/>
      <c r="S24" s="16"/>
      <c r="T24" s="16"/>
      <c r="U24" s="16"/>
      <c r="V24" s="16"/>
      <c r="W24" s="16"/>
    </row>
    <row r="25" spans="1:23" x14ac:dyDescent="0.15">
      <c r="A25" s="18" t="s">
        <v>93</v>
      </c>
      <c r="B25" s="17">
        <v>19</v>
      </c>
      <c r="C25" s="20"/>
      <c r="D25" s="1" t="str">
        <f t="shared" si="0"/>
        <v>19. 楽しいあかりのヒント</v>
      </c>
      <c r="F25" s="16"/>
      <c r="G25" s="16"/>
      <c r="H25" s="16"/>
      <c r="I25" s="16"/>
      <c r="J25" s="16"/>
      <c r="K25" s="16"/>
      <c r="L25" s="16"/>
      <c r="M25" s="16"/>
      <c r="N25" s="16"/>
      <c r="O25" s="16"/>
      <c r="P25" s="16"/>
      <c r="Q25" s="16"/>
      <c r="R25" s="16"/>
      <c r="S25" s="16"/>
      <c r="T25" s="16"/>
      <c r="U25" s="16"/>
      <c r="V25" s="16"/>
      <c r="W25" s="16"/>
    </row>
    <row r="26" spans="1:23" x14ac:dyDescent="0.15">
      <c r="A26" s="18" t="s">
        <v>94</v>
      </c>
      <c r="B26" s="17">
        <v>20</v>
      </c>
      <c r="C26" s="20"/>
      <c r="D26" s="19" t="str">
        <f t="shared" si="0"/>
        <v>20. 委員会報告</v>
      </c>
      <c r="E26" s="9"/>
      <c r="F26" s="47">
        <v>1</v>
      </c>
      <c r="G26" s="47">
        <v>1</v>
      </c>
      <c r="H26" s="47">
        <v>1</v>
      </c>
      <c r="I26" s="47">
        <v>1</v>
      </c>
      <c r="J26" s="47">
        <v>1</v>
      </c>
      <c r="K26" s="47">
        <v>1</v>
      </c>
      <c r="L26" s="47">
        <v>1</v>
      </c>
      <c r="M26" s="47">
        <v>1</v>
      </c>
      <c r="N26" s="47">
        <v>1</v>
      </c>
      <c r="O26" s="47"/>
      <c r="P26" s="47">
        <v>1</v>
      </c>
      <c r="Q26" s="47">
        <v>1</v>
      </c>
      <c r="R26" s="47">
        <v>1</v>
      </c>
      <c r="S26" s="47">
        <v>1</v>
      </c>
      <c r="T26" s="47">
        <v>1</v>
      </c>
      <c r="U26" s="47">
        <v>1</v>
      </c>
      <c r="V26" s="47"/>
      <c r="W26" s="47">
        <v>1</v>
      </c>
    </row>
    <row r="27" spans="1:23" x14ac:dyDescent="0.15">
      <c r="A27" s="18" t="s">
        <v>95</v>
      </c>
      <c r="B27" s="17">
        <v>21</v>
      </c>
      <c r="C27" s="20"/>
      <c r="D27" s="19" t="str">
        <f t="shared" si="0"/>
        <v>21. 会議報告</v>
      </c>
      <c r="E27" s="9"/>
      <c r="F27" s="47">
        <v>1</v>
      </c>
      <c r="G27" s="47">
        <v>1</v>
      </c>
      <c r="H27" s="47"/>
      <c r="I27" s="47">
        <v>1</v>
      </c>
      <c r="J27" s="47">
        <v>1</v>
      </c>
      <c r="K27" s="47"/>
      <c r="L27" s="47"/>
      <c r="M27" s="47">
        <v>1</v>
      </c>
      <c r="N27" s="47">
        <v>1</v>
      </c>
      <c r="O27" s="47"/>
      <c r="P27" s="47">
        <v>1</v>
      </c>
      <c r="Q27" s="47">
        <v>1</v>
      </c>
      <c r="R27" s="47">
        <v>1</v>
      </c>
      <c r="S27" s="47">
        <v>1</v>
      </c>
      <c r="T27" s="47">
        <v>2</v>
      </c>
      <c r="U27" s="47">
        <v>2</v>
      </c>
      <c r="V27" s="47"/>
      <c r="W27" s="47">
        <v>1</v>
      </c>
    </row>
    <row r="28" spans="1:23" x14ac:dyDescent="0.15">
      <c r="A28" s="18" t="s">
        <v>96</v>
      </c>
      <c r="B28" s="17">
        <v>22</v>
      </c>
      <c r="C28" s="20"/>
      <c r="D28" s="19" t="str">
        <f t="shared" si="0"/>
        <v>22. 支部だより</v>
      </c>
      <c r="E28" s="9"/>
      <c r="F28" s="47">
        <v>1</v>
      </c>
      <c r="G28" s="47">
        <v>1</v>
      </c>
      <c r="H28" s="47"/>
      <c r="I28" s="47">
        <v>1</v>
      </c>
      <c r="J28" s="47">
        <v>1</v>
      </c>
      <c r="K28" s="47"/>
      <c r="L28" s="47"/>
      <c r="M28" s="47">
        <v>1</v>
      </c>
      <c r="N28" s="47">
        <v>1</v>
      </c>
      <c r="O28" s="47"/>
      <c r="P28" s="47">
        <v>1</v>
      </c>
      <c r="Q28" s="47">
        <v>1</v>
      </c>
      <c r="R28" s="47">
        <v>1</v>
      </c>
      <c r="S28" s="47">
        <v>1</v>
      </c>
      <c r="T28" s="47">
        <v>2</v>
      </c>
      <c r="U28" s="47">
        <v>2</v>
      </c>
      <c r="V28" s="47"/>
      <c r="W28" s="47">
        <v>1</v>
      </c>
    </row>
    <row r="29" spans="1:23" x14ac:dyDescent="0.15">
      <c r="A29" s="18" t="s">
        <v>97</v>
      </c>
      <c r="B29" s="17">
        <v>23</v>
      </c>
      <c r="C29" s="20"/>
      <c r="D29" s="1" t="str">
        <f t="shared" si="0"/>
        <v>23. 文献紹介</v>
      </c>
      <c r="F29" s="16"/>
      <c r="G29" s="16"/>
      <c r="H29" s="16"/>
      <c r="I29" s="16"/>
      <c r="J29" s="16"/>
      <c r="K29" s="16"/>
      <c r="L29" s="16"/>
      <c r="M29" s="16"/>
      <c r="N29" s="16"/>
      <c r="O29" s="16"/>
      <c r="P29" s="16"/>
      <c r="Q29" s="16"/>
      <c r="R29" s="16"/>
      <c r="S29" s="16"/>
      <c r="T29" s="16"/>
      <c r="U29" s="16"/>
      <c r="V29" s="16"/>
      <c r="W29" s="16"/>
    </row>
    <row r="30" spans="1:23" x14ac:dyDescent="0.15">
      <c r="A30" s="18" t="s">
        <v>272</v>
      </c>
      <c r="B30" s="17">
        <v>24</v>
      </c>
      <c r="C30" s="20"/>
      <c r="D30" s="1" t="str">
        <f t="shared" si="0"/>
        <v>24. 文献ガイド</v>
      </c>
      <c r="F30" s="16"/>
      <c r="G30" s="16"/>
      <c r="H30" s="16"/>
      <c r="I30" s="16"/>
      <c r="J30" s="16"/>
      <c r="K30" s="16"/>
      <c r="L30" s="16"/>
      <c r="M30" s="16"/>
      <c r="N30" s="16"/>
      <c r="O30" s="16"/>
      <c r="P30" s="16"/>
      <c r="Q30" s="16"/>
      <c r="R30" s="16"/>
      <c r="S30" s="16"/>
      <c r="T30" s="16"/>
      <c r="U30" s="16"/>
      <c r="V30" s="16"/>
      <c r="W30" s="16"/>
    </row>
    <row r="31" spans="1:23" x14ac:dyDescent="0.15">
      <c r="A31" s="18" t="s">
        <v>98</v>
      </c>
      <c r="B31" s="17">
        <v>25</v>
      </c>
      <c r="C31" s="20"/>
      <c r="D31" s="1" t="str">
        <f t="shared" si="0"/>
        <v>25. 特集関連文献ガイド</v>
      </c>
      <c r="F31" s="16"/>
      <c r="G31" s="16"/>
      <c r="H31" s="16"/>
      <c r="I31" s="16"/>
      <c r="J31" s="16"/>
      <c r="K31" s="16"/>
      <c r="L31" s="16"/>
      <c r="M31" s="16"/>
      <c r="N31" s="16"/>
      <c r="O31" s="16"/>
      <c r="P31" s="16"/>
      <c r="Q31" s="16"/>
      <c r="R31" s="16"/>
      <c r="S31" s="16"/>
      <c r="T31" s="16"/>
      <c r="U31" s="16"/>
      <c r="V31" s="16"/>
      <c r="W31" s="16"/>
    </row>
    <row r="32" spans="1:23" x14ac:dyDescent="0.15">
      <c r="A32" s="18" t="s">
        <v>99</v>
      </c>
      <c r="B32" s="17">
        <v>26</v>
      </c>
      <c r="C32" s="20"/>
      <c r="D32" s="1" t="str">
        <f t="shared" si="0"/>
        <v>26. 英文誌主旨</v>
      </c>
      <c r="F32" s="16"/>
      <c r="G32" s="16"/>
      <c r="H32" s="16"/>
      <c r="I32" s="16"/>
      <c r="J32" s="16"/>
      <c r="K32" s="16"/>
      <c r="L32" s="16"/>
      <c r="M32" s="16"/>
      <c r="N32" s="16"/>
      <c r="O32" s="16"/>
      <c r="P32" s="16"/>
      <c r="Q32" s="16"/>
      <c r="R32" s="16"/>
      <c r="S32" s="16"/>
      <c r="T32" s="16"/>
      <c r="U32" s="16"/>
      <c r="V32" s="16"/>
      <c r="W32" s="16"/>
    </row>
    <row r="33" spans="1:23" x14ac:dyDescent="0.15">
      <c r="A33" s="18" t="s">
        <v>100</v>
      </c>
      <c r="B33" s="17">
        <v>27</v>
      </c>
      <c r="C33" s="20"/>
      <c r="D33" s="1" t="str">
        <f t="shared" si="0"/>
        <v>27. 照明ニュース</v>
      </c>
      <c r="F33" s="16"/>
      <c r="G33" s="16"/>
      <c r="H33" s="16"/>
      <c r="I33" s="16"/>
      <c r="J33" s="16"/>
      <c r="K33" s="16"/>
      <c r="L33" s="16"/>
      <c r="M33" s="16"/>
      <c r="N33" s="16"/>
      <c r="O33" s="16"/>
      <c r="P33" s="16"/>
      <c r="Q33" s="16"/>
      <c r="R33" s="16"/>
      <c r="S33" s="16"/>
      <c r="T33" s="16"/>
      <c r="U33" s="16"/>
      <c r="V33" s="16"/>
      <c r="W33" s="16"/>
    </row>
    <row r="34" spans="1:23" x14ac:dyDescent="0.15">
      <c r="A34" s="18" t="s">
        <v>101</v>
      </c>
      <c r="B34" s="17">
        <v>28</v>
      </c>
      <c r="C34" s="20"/>
      <c r="D34" s="1" t="str">
        <f t="shared" si="0"/>
        <v>28. 書評</v>
      </c>
      <c r="F34" s="16"/>
      <c r="G34" s="16"/>
      <c r="H34" s="16"/>
      <c r="I34" s="16"/>
      <c r="J34" s="16"/>
      <c r="K34" s="16"/>
      <c r="L34" s="16"/>
      <c r="M34" s="16"/>
      <c r="N34" s="16"/>
      <c r="O34" s="16"/>
      <c r="P34" s="16"/>
      <c r="Q34" s="16"/>
      <c r="R34" s="16"/>
      <c r="S34" s="16"/>
      <c r="T34" s="16"/>
      <c r="U34" s="16"/>
      <c r="V34" s="16"/>
      <c r="W34" s="16"/>
    </row>
    <row r="35" spans="1:23" x14ac:dyDescent="0.15">
      <c r="A35" s="18" t="s">
        <v>102</v>
      </c>
      <c r="B35" s="17">
        <v>29</v>
      </c>
      <c r="C35" s="20"/>
      <c r="D35" s="1" t="str">
        <f t="shared" si="0"/>
        <v>29. 新製品紹介</v>
      </c>
      <c r="F35" s="16"/>
      <c r="G35" s="16"/>
      <c r="H35" s="16"/>
      <c r="I35" s="16"/>
      <c r="J35" s="16"/>
      <c r="K35" s="16"/>
      <c r="L35" s="16"/>
      <c r="M35" s="16"/>
      <c r="N35" s="16"/>
      <c r="O35" s="16"/>
      <c r="P35" s="16"/>
      <c r="Q35" s="16"/>
      <c r="R35" s="16"/>
      <c r="S35" s="16"/>
      <c r="T35" s="16"/>
      <c r="U35" s="16"/>
      <c r="V35" s="16"/>
      <c r="W35" s="16"/>
    </row>
    <row r="36" spans="1:23" x14ac:dyDescent="0.15">
      <c r="A36" s="18" t="s">
        <v>103</v>
      </c>
      <c r="B36" s="17">
        <v>30</v>
      </c>
      <c r="C36" s="20"/>
      <c r="D36" s="19" t="str">
        <f t="shared" si="0"/>
        <v>30. 研究室紹介</v>
      </c>
      <c r="E36" s="9"/>
      <c r="F36" s="47">
        <v>1</v>
      </c>
      <c r="G36" s="47">
        <v>1</v>
      </c>
      <c r="H36" s="48"/>
      <c r="I36" s="47">
        <v>1</v>
      </c>
      <c r="J36" s="47">
        <v>1</v>
      </c>
      <c r="K36" s="48"/>
      <c r="L36" s="48"/>
      <c r="M36" s="47">
        <v>1</v>
      </c>
      <c r="N36" s="47">
        <v>2</v>
      </c>
      <c r="O36" s="47"/>
      <c r="P36" s="47">
        <v>2</v>
      </c>
      <c r="Q36" s="47">
        <v>2</v>
      </c>
      <c r="R36" s="47">
        <v>2</v>
      </c>
      <c r="S36" s="47">
        <v>2</v>
      </c>
      <c r="T36" s="47">
        <v>2</v>
      </c>
      <c r="U36" s="47">
        <v>2</v>
      </c>
      <c r="V36" s="48"/>
      <c r="W36" s="47">
        <v>1</v>
      </c>
    </row>
    <row r="37" spans="1:23" x14ac:dyDescent="0.15">
      <c r="A37" s="18" t="s">
        <v>104</v>
      </c>
      <c r="B37" s="17">
        <v>31</v>
      </c>
      <c r="C37" s="20"/>
      <c r="D37" s="1" t="str">
        <f t="shared" si="0"/>
        <v>31. 会員の広場</v>
      </c>
      <c r="F37" s="16"/>
      <c r="G37" s="16"/>
      <c r="H37" s="16"/>
      <c r="I37" s="16"/>
      <c r="J37" s="16"/>
      <c r="K37" s="16"/>
      <c r="L37" s="16"/>
      <c r="M37" s="16"/>
      <c r="N37" s="16"/>
      <c r="O37" s="16"/>
      <c r="P37" s="16"/>
      <c r="Q37" s="16"/>
      <c r="R37" s="16"/>
      <c r="S37" s="16"/>
      <c r="T37" s="16"/>
      <c r="U37" s="16"/>
      <c r="V37" s="16"/>
      <c r="W37" s="16"/>
    </row>
    <row r="38" spans="1:23" x14ac:dyDescent="0.15">
      <c r="A38" s="18" t="s">
        <v>105</v>
      </c>
      <c r="B38" s="17">
        <v>32</v>
      </c>
      <c r="C38" s="20"/>
      <c r="D38" s="1" t="str">
        <f t="shared" si="0"/>
        <v>32. 私の視点</v>
      </c>
      <c r="F38" s="16"/>
      <c r="G38" s="16"/>
      <c r="H38" s="16"/>
      <c r="I38" s="16"/>
      <c r="J38" s="16"/>
      <c r="K38" s="16"/>
      <c r="L38" s="16"/>
      <c r="M38" s="16"/>
      <c r="N38" s="16"/>
      <c r="O38" s="16"/>
      <c r="P38" s="16"/>
      <c r="Q38" s="16"/>
      <c r="R38" s="16"/>
      <c r="S38" s="16"/>
      <c r="T38" s="16"/>
      <c r="U38" s="16"/>
      <c r="V38" s="16"/>
      <c r="W38" s="16"/>
    </row>
    <row r="39" spans="1:23" x14ac:dyDescent="0.15">
      <c r="A39" s="18" t="s">
        <v>106</v>
      </c>
      <c r="B39" s="17">
        <v>33</v>
      </c>
      <c r="C39" s="20"/>
      <c r="D39" s="1" t="str">
        <f t="shared" si="0"/>
        <v>33. 寄書</v>
      </c>
      <c r="F39" s="16"/>
      <c r="G39" s="16"/>
      <c r="H39" s="16"/>
      <c r="I39" s="16"/>
      <c r="J39" s="16"/>
      <c r="K39" s="16"/>
      <c r="L39" s="16"/>
      <c r="M39" s="16"/>
      <c r="N39" s="16"/>
      <c r="O39" s="16"/>
      <c r="P39" s="16"/>
      <c r="Q39" s="16"/>
      <c r="R39" s="16"/>
      <c r="S39" s="16"/>
      <c r="T39" s="16"/>
      <c r="U39" s="16"/>
      <c r="V39" s="16"/>
      <c r="W39" s="16"/>
    </row>
    <row r="40" spans="1:23" x14ac:dyDescent="0.15">
      <c r="A40" s="18" t="s">
        <v>107</v>
      </c>
      <c r="B40" s="17">
        <v>34</v>
      </c>
      <c r="C40" s="20"/>
      <c r="D40" s="1" t="str">
        <f t="shared" si="0"/>
        <v>34. 追悼</v>
      </c>
      <c r="F40" s="16"/>
      <c r="G40" s="16"/>
      <c r="H40" s="16"/>
      <c r="I40" s="16"/>
      <c r="J40" s="16"/>
      <c r="K40" s="16"/>
      <c r="L40" s="16"/>
      <c r="M40" s="16"/>
      <c r="N40" s="16"/>
      <c r="O40" s="16"/>
      <c r="P40" s="16"/>
      <c r="Q40" s="16"/>
      <c r="R40" s="16"/>
      <c r="S40" s="16"/>
      <c r="T40" s="16"/>
      <c r="U40" s="16"/>
      <c r="V40" s="16"/>
      <c r="W40" s="16"/>
    </row>
    <row r="41" spans="1:23" x14ac:dyDescent="0.15">
      <c r="A41" s="18" t="s">
        <v>108</v>
      </c>
      <c r="B41" s="17">
        <v>35</v>
      </c>
      <c r="C41" s="20"/>
      <c r="D41" s="1" t="str">
        <f t="shared" si="0"/>
        <v>35. 編集後記</v>
      </c>
      <c r="F41" s="16"/>
      <c r="G41" s="16"/>
      <c r="H41" s="16"/>
      <c r="I41" s="16"/>
      <c r="J41" s="16"/>
      <c r="K41" s="16"/>
      <c r="L41" s="16"/>
      <c r="M41" s="16"/>
      <c r="N41" s="16"/>
      <c r="O41" s="16"/>
      <c r="P41" s="16"/>
      <c r="Q41" s="16"/>
      <c r="R41" s="16"/>
      <c r="S41" s="16"/>
      <c r="T41" s="16"/>
      <c r="U41" s="16"/>
      <c r="V41" s="16"/>
      <c r="W41" s="16"/>
    </row>
    <row r="43" spans="1:23" x14ac:dyDescent="0.15">
      <c r="A43" s="13" t="s">
        <v>109</v>
      </c>
    </row>
    <row r="44" spans="1:23" x14ac:dyDescent="0.15">
      <c r="A44" s="1" t="s">
        <v>121</v>
      </c>
      <c r="B44" s="17">
        <v>0</v>
      </c>
      <c r="C44" s="21"/>
    </row>
    <row r="45" spans="1:23" x14ac:dyDescent="0.15">
      <c r="A45" s="1" t="s">
        <v>9</v>
      </c>
      <c r="B45" s="17">
        <v>1</v>
      </c>
      <c r="C45" s="21"/>
    </row>
    <row r="46" spans="1:23" x14ac:dyDescent="0.15">
      <c r="A46" s="1" t="s">
        <v>10</v>
      </c>
      <c r="B46" s="17">
        <v>2</v>
      </c>
      <c r="C46" s="21"/>
    </row>
    <row r="47" spans="1:23" x14ac:dyDescent="0.15">
      <c r="A47" s="1" t="s">
        <v>11</v>
      </c>
      <c r="B47" s="17">
        <v>3</v>
      </c>
      <c r="C47" s="21"/>
    </row>
    <row r="48" spans="1:23" x14ac:dyDescent="0.15">
      <c r="A48" s="1" t="s">
        <v>12</v>
      </c>
      <c r="B48" s="17">
        <v>4</v>
      </c>
      <c r="C48" s="21"/>
    </row>
    <row r="49" spans="1:7" x14ac:dyDescent="0.15">
      <c r="A49" s="1" t="s">
        <v>13</v>
      </c>
      <c r="B49" s="17">
        <v>5</v>
      </c>
      <c r="C49" s="21"/>
    </row>
    <row r="50" spans="1:7" x14ac:dyDescent="0.15">
      <c r="A50" s="1" t="s">
        <v>14</v>
      </c>
      <c r="B50" s="17">
        <v>6</v>
      </c>
      <c r="C50" s="21"/>
    </row>
    <row r="51" spans="1:7" x14ac:dyDescent="0.15">
      <c r="A51" s="1" t="s">
        <v>15</v>
      </c>
      <c r="B51" s="17">
        <v>7</v>
      </c>
      <c r="C51" s="21"/>
    </row>
    <row r="53" spans="1:7" x14ac:dyDescent="0.15">
      <c r="A53" s="13" t="s">
        <v>233</v>
      </c>
      <c r="G53" s="4"/>
    </row>
    <row r="54" spans="1:7" x14ac:dyDescent="0.15">
      <c r="A54" s="1" t="s">
        <v>121</v>
      </c>
      <c r="B54" s="16">
        <v>0</v>
      </c>
      <c r="C54" s="21"/>
      <c r="G54" s="9"/>
    </row>
    <row r="55" spans="1:7" x14ac:dyDescent="0.15">
      <c r="A55" s="1" t="s">
        <v>32</v>
      </c>
      <c r="B55" s="16">
        <v>1</v>
      </c>
      <c r="C55" s="21"/>
      <c r="G55" s="9"/>
    </row>
    <row r="56" spans="1:7" x14ac:dyDescent="0.15">
      <c r="A56" s="1" t="s">
        <v>33</v>
      </c>
      <c r="B56" s="16">
        <v>2</v>
      </c>
      <c r="C56" s="21"/>
      <c r="G56" s="4"/>
    </row>
    <row r="57" spans="1:7" x14ac:dyDescent="0.15">
      <c r="B57" s="21"/>
      <c r="C57" s="21"/>
      <c r="G57" s="4"/>
    </row>
    <row r="58" spans="1:7" x14ac:dyDescent="0.15">
      <c r="A58" s="13" t="s">
        <v>230</v>
      </c>
      <c r="B58" s="21"/>
      <c r="C58" s="21"/>
    </row>
    <row r="59" spans="1:7" x14ac:dyDescent="0.15">
      <c r="A59" s="1" t="s">
        <v>121</v>
      </c>
      <c r="B59" s="16">
        <v>0</v>
      </c>
      <c r="C59" s="21"/>
    </row>
    <row r="60" spans="1:7" x14ac:dyDescent="0.15">
      <c r="A60" s="1" t="s">
        <v>32</v>
      </c>
      <c r="B60" s="16">
        <v>1</v>
      </c>
      <c r="C60" s="21"/>
    </row>
    <row r="61" spans="1:7" x14ac:dyDescent="0.15">
      <c r="A61" s="1" t="s">
        <v>33</v>
      </c>
      <c r="B61" s="16">
        <v>2</v>
      </c>
      <c r="C61" s="21"/>
    </row>
    <row r="62" spans="1:7" x14ac:dyDescent="0.15">
      <c r="A62" s="4"/>
      <c r="B62" s="21"/>
      <c r="C62" s="21"/>
    </row>
    <row r="63" spans="1:7" x14ac:dyDescent="0.15">
      <c r="A63" s="13" t="s">
        <v>231</v>
      </c>
      <c r="B63" s="21"/>
      <c r="C63" s="21"/>
    </row>
    <row r="64" spans="1:7" x14ac:dyDescent="0.15">
      <c r="A64" s="1" t="s">
        <v>121</v>
      </c>
      <c r="B64" s="16">
        <v>0</v>
      </c>
      <c r="C64" s="21"/>
    </row>
    <row r="65" spans="1:3" x14ac:dyDescent="0.15">
      <c r="A65" s="1" t="s">
        <v>32</v>
      </c>
      <c r="B65" s="16">
        <v>1</v>
      </c>
      <c r="C65" s="21"/>
    </row>
    <row r="66" spans="1:3" x14ac:dyDescent="0.15">
      <c r="A66" s="1" t="s">
        <v>33</v>
      </c>
      <c r="B66" s="16">
        <v>2</v>
      </c>
      <c r="C66" s="21"/>
    </row>
    <row r="67" spans="1:3" x14ac:dyDescent="0.15">
      <c r="A67" s="4"/>
      <c r="B67" s="21"/>
      <c r="C67" s="21"/>
    </row>
    <row r="68" spans="1:3" x14ac:dyDescent="0.15">
      <c r="A68" s="13" t="s">
        <v>232</v>
      </c>
      <c r="B68" s="21"/>
      <c r="C68" s="21"/>
    </row>
    <row r="69" spans="1:3" x14ac:dyDescent="0.15">
      <c r="A69" s="1" t="s">
        <v>121</v>
      </c>
      <c r="B69" s="16">
        <v>0</v>
      </c>
      <c r="C69" s="21"/>
    </row>
    <row r="70" spans="1:3" x14ac:dyDescent="0.15">
      <c r="A70" s="1" t="s">
        <v>32</v>
      </c>
      <c r="B70" s="16">
        <v>1</v>
      </c>
      <c r="C70" s="21"/>
    </row>
    <row r="71" spans="1:3" x14ac:dyDescent="0.15">
      <c r="A71" s="1" t="s">
        <v>33</v>
      </c>
      <c r="B71" s="16">
        <v>2</v>
      </c>
      <c r="C71" s="21"/>
    </row>
    <row r="72" spans="1:3" x14ac:dyDescent="0.15">
      <c r="A72" s="4"/>
      <c r="B72" s="21"/>
      <c r="C72" s="21"/>
    </row>
    <row r="73" spans="1:3" x14ac:dyDescent="0.15">
      <c r="A73" s="13" t="s">
        <v>116</v>
      </c>
      <c r="C73" s="21"/>
    </row>
    <row r="74" spans="1:3" x14ac:dyDescent="0.15">
      <c r="A74" s="1" t="s">
        <v>121</v>
      </c>
      <c r="B74" s="16">
        <v>0</v>
      </c>
      <c r="C74" s="21"/>
    </row>
    <row r="75" spans="1:3" x14ac:dyDescent="0.15">
      <c r="A75" s="1" t="s">
        <v>114</v>
      </c>
      <c r="B75" s="16">
        <v>1</v>
      </c>
      <c r="C75" s="21"/>
    </row>
    <row r="76" spans="1:3" x14ac:dyDescent="0.15">
      <c r="A76" s="1" t="s">
        <v>115</v>
      </c>
      <c r="B76" s="16">
        <v>2</v>
      </c>
      <c r="C76" s="21"/>
    </row>
    <row r="77" spans="1:3" x14ac:dyDescent="0.15">
      <c r="A77" s="4"/>
      <c r="B77" s="21"/>
      <c r="C77" s="21"/>
    </row>
    <row r="78" spans="1:3" x14ac:dyDescent="0.15">
      <c r="A78" s="4" t="s">
        <v>153</v>
      </c>
      <c r="B78" s="21"/>
      <c r="C78" s="21"/>
    </row>
    <row r="79" spans="1:3" x14ac:dyDescent="0.15">
      <c r="A79" s="1" t="s">
        <v>121</v>
      </c>
      <c r="B79" s="16">
        <v>0</v>
      </c>
      <c r="C79" s="21"/>
    </row>
    <row r="80" spans="1:3" x14ac:dyDescent="0.15">
      <c r="A80" s="1" t="s">
        <v>124</v>
      </c>
      <c r="B80" s="16">
        <v>1</v>
      </c>
      <c r="C80" s="21"/>
    </row>
    <row r="81" spans="1:3" x14ac:dyDescent="0.15">
      <c r="A81" s="1" t="s">
        <v>154</v>
      </c>
      <c r="B81" s="16">
        <v>2</v>
      </c>
      <c r="C81" s="21"/>
    </row>
    <row r="82" spans="1:3" x14ac:dyDescent="0.15">
      <c r="A82" s="1" t="s">
        <v>155</v>
      </c>
      <c r="B82" s="16">
        <v>3</v>
      </c>
      <c r="C82" s="21"/>
    </row>
    <row r="83" spans="1:3" x14ac:dyDescent="0.15">
      <c r="A83" s="1" t="s">
        <v>156</v>
      </c>
      <c r="B83" s="16">
        <v>4</v>
      </c>
      <c r="C83" s="21"/>
    </row>
    <row r="84" spans="1:3" x14ac:dyDescent="0.15">
      <c r="A84" s="1" t="s">
        <v>157</v>
      </c>
      <c r="B84" s="16">
        <v>5</v>
      </c>
      <c r="C84" s="21"/>
    </row>
    <row r="85" spans="1:3" x14ac:dyDescent="0.15">
      <c r="A85" s="1" t="s">
        <v>193</v>
      </c>
      <c r="B85" s="16">
        <v>6</v>
      </c>
      <c r="C85" s="21"/>
    </row>
    <row r="86" spans="1:3" x14ac:dyDescent="0.15">
      <c r="A86" s="1" t="s">
        <v>194</v>
      </c>
      <c r="B86" s="16">
        <v>7</v>
      </c>
      <c r="C86" s="21"/>
    </row>
    <row r="87" spans="1:3" x14ac:dyDescent="0.15">
      <c r="A87" s="1" t="s">
        <v>229</v>
      </c>
      <c r="B87" s="16">
        <v>8</v>
      </c>
    </row>
    <row r="88" spans="1:3" x14ac:dyDescent="0.15">
      <c r="A88" s="4"/>
      <c r="B88" s="21"/>
    </row>
    <row r="89" spans="1:3" x14ac:dyDescent="0.15">
      <c r="A89" s="13" t="s">
        <v>123</v>
      </c>
    </row>
    <row r="90" spans="1:3" x14ac:dyDescent="0.15">
      <c r="A90" s="1" t="s">
        <v>121</v>
      </c>
      <c r="B90" s="16">
        <v>0</v>
      </c>
      <c r="C90" s="21"/>
    </row>
    <row r="91" spans="1:3" x14ac:dyDescent="0.15">
      <c r="A91" s="1" t="s">
        <v>124</v>
      </c>
      <c r="B91" s="16">
        <v>1</v>
      </c>
      <c r="C91" s="21"/>
    </row>
    <row r="92" spans="1:3" x14ac:dyDescent="0.15">
      <c r="A92" s="1" t="s">
        <v>125</v>
      </c>
      <c r="B92" s="16">
        <v>2</v>
      </c>
      <c r="C92" s="21"/>
    </row>
    <row r="94" spans="1:3" x14ac:dyDescent="0.15">
      <c r="A94" s="13" t="s">
        <v>130</v>
      </c>
    </row>
    <row r="95" spans="1:3" x14ac:dyDescent="0.15">
      <c r="A95" s="1" t="s">
        <v>121</v>
      </c>
      <c r="B95" s="16">
        <v>0</v>
      </c>
      <c r="C95" s="21"/>
    </row>
    <row r="96" spans="1:3" x14ac:dyDescent="0.15">
      <c r="A96" s="1" t="s">
        <v>133</v>
      </c>
      <c r="B96" s="16">
        <v>1</v>
      </c>
      <c r="C96" s="21"/>
    </row>
    <row r="97" spans="1:3" x14ac:dyDescent="0.15">
      <c r="A97" s="1" t="s">
        <v>131</v>
      </c>
      <c r="B97" s="16">
        <v>2</v>
      </c>
      <c r="C97" s="21"/>
    </row>
    <row r="98" spans="1:3" x14ac:dyDescent="0.15">
      <c r="A98" s="1" t="s">
        <v>132</v>
      </c>
      <c r="B98" s="16">
        <v>3</v>
      </c>
      <c r="C98" s="21"/>
    </row>
    <row r="100" spans="1:3" x14ac:dyDescent="0.15">
      <c r="A100" s="13" t="s">
        <v>263</v>
      </c>
    </row>
    <row r="101" spans="1:3" x14ac:dyDescent="0.15">
      <c r="A101" s="1" t="s">
        <v>121</v>
      </c>
      <c r="B101" s="16">
        <v>0</v>
      </c>
    </row>
    <row r="102" spans="1:3" x14ac:dyDescent="0.15">
      <c r="A102" s="1" t="s">
        <v>257</v>
      </c>
      <c r="B102" s="16">
        <v>1</v>
      </c>
    </row>
    <row r="103" spans="1:3" x14ac:dyDescent="0.15">
      <c r="A103" s="1" t="s">
        <v>258</v>
      </c>
      <c r="B103" s="16">
        <v>2</v>
      </c>
    </row>
    <row r="104" spans="1:3" x14ac:dyDescent="0.15">
      <c r="A104" s="1" t="s">
        <v>259</v>
      </c>
      <c r="B104" s="16">
        <v>3</v>
      </c>
    </row>
    <row r="105" spans="1:3" x14ac:dyDescent="0.15">
      <c r="A105" s="51" t="s">
        <v>260</v>
      </c>
      <c r="B105" s="16">
        <v>4</v>
      </c>
    </row>
    <row r="106" spans="1:3" x14ac:dyDescent="0.15">
      <c r="A106" s="51" t="s">
        <v>261</v>
      </c>
      <c r="B106" s="16">
        <v>5</v>
      </c>
    </row>
    <row r="107" spans="1:3" x14ac:dyDescent="0.15">
      <c r="A107" s="51" t="s">
        <v>262</v>
      </c>
      <c r="B107" s="16">
        <v>6</v>
      </c>
    </row>
  </sheetData>
  <phoneticPr fontId="2"/>
  <conditionalFormatting sqref="F7:W41">
    <cfRule type="cellIs" dxfId="2" priority="1" operator="equal">
      <formula>2</formula>
    </cfRule>
    <cfRule type="cellIs" dxfId="1" priority="2" operator="equal">
      <formula>2</formula>
    </cfRule>
    <cfRule type="cellIs" dxfId="0" priority="3" operator="equal">
      <formula>1</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53"/>
  <sheetViews>
    <sheetView workbookViewId="0">
      <selection activeCell="F25" sqref="F25"/>
    </sheetView>
  </sheetViews>
  <sheetFormatPr defaultRowHeight="13.5" x14ac:dyDescent="0.15"/>
  <cols>
    <col min="2" max="2" width="9.125" customWidth="1"/>
    <col min="3" max="3" width="10.75" customWidth="1"/>
    <col min="4" max="4" width="9.75" customWidth="1"/>
    <col min="5" max="5" width="9.5" customWidth="1"/>
    <col min="6" max="6" width="33.625" style="30" customWidth="1"/>
    <col min="7" max="7" width="133.5" style="44" customWidth="1"/>
  </cols>
  <sheetData>
    <row r="1" spans="1:7" x14ac:dyDescent="0.15">
      <c r="F1" s="30" t="s">
        <v>52</v>
      </c>
      <c r="G1" s="44" t="s">
        <v>53</v>
      </c>
    </row>
    <row r="2" spans="1:7" x14ac:dyDescent="0.15">
      <c r="A2">
        <v>1</v>
      </c>
      <c r="B2" t="s">
        <v>168</v>
      </c>
      <c r="F2" s="46">
        <f>IF(G2&lt;&gt;0,1,0)</f>
        <v>0</v>
      </c>
      <c r="G2" s="44">
        <f>'１．基本情報'!A4</f>
        <v>0</v>
      </c>
    </row>
    <row r="3" spans="1:7" x14ac:dyDescent="0.15">
      <c r="A3">
        <f t="shared" ref="A3:A6" si="0">A2+1</f>
        <v>2</v>
      </c>
      <c r="B3" t="s">
        <v>169</v>
      </c>
      <c r="F3" s="46">
        <f t="shared" ref="F3" si="1">IF(G3&lt;&gt;0,1,0)</f>
        <v>0</v>
      </c>
      <c r="G3" s="44">
        <f>'１．基本情報'!B4</f>
        <v>0</v>
      </c>
    </row>
    <row r="4" spans="1:7" x14ac:dyDescent="0.15">
      <c r="A4">
        <f t="shared" si="0"/>
        <v>3</v>
      </c>
      <c r="B4" t="s">
        <v>170</v>
      </c>
      <c r="F4" s="45">
        <f>'１．基本情報'!J6</f>
        <v>0</v>
      </c>
      <c r="G4" s="44">
        <f>'１．基本情報'!D4</f>
        <v>0</v>
      </c>
    </row>
    <row r="5" spans="1:7" x14ac:dyDescent="0.15">
      <c r="A5">
        <f t="shared" si="0"/>
        <v>4</v>
      </c>
      <c r="B5" t="s">
        <v>1</v>
      </c>
      <c r="C5" t="s">
        <v>2</v>
      </c>
      <c r="E5" t="s">
        <v>3</v>
      </c>
      <c r="F5" s="46">
        <f>IF(G5&lt;&gt;0,1,0)</f>
        <v>0</v>
      </c>
      <c r="G5" s="44">
        <f>'１．基本情報'!C11</f>
        <v>0</v>
      </c>
    </row>
    <row r="6" spans="1:7" x14ac:dyDescent="0.15">
      <c r="A6">
        <f t="shared" si="0"/>
        <v>5</v>
      </c>
      <c r="E6" t="s">
        <v>4</v>
      </c>
      <c r="F6" s="46">
        <f t="shared" ref="F6:F34" si="2">IF(G6&lt;&gt;0,1,0)</f>
        <v>0</v>
      </c>
      <c r="G6" s="44">
        <f>'１．基本情報'!C13</f>
        <v>0</v>
      </c>
    </row>
    <row r="7" spans="1:7" x14ac:dyDescent="0.15">
      <c r="A7">
        <f t="shared" ref="A7:A148" si="3">A6+1</f>
        <v>6</v>
      </c>
      <c r="C7" t="s">
        <v>7</v>
      </c>
      <c r="D7" t="s">
        <v>135</v>
      </c>
      <c r="E7" t="s">
        <v>54</v>
      </c>
      <c r="F7" s="46">
        <f t="shared" si="2"/>
        <v>0</v>
      </c>
      <c r="G7" s="44">
        <f>'１．基本情報'!E28</f>
        <v>0</v>
      </c>
    </row>
    <row r="8" spans="1:7" x14ac:dyDescent="0.15">
      <c r="A8">
        <f t="shared" si="3"/>
        <v>7</v>
      </c>
      <c r="E8" t="s">
        <v>55</v>
      </c>
      <c r="F8" s="46">
        <f t="shared" si="2"/>
        <v>0</v>
      </c>
      <c r="G8" s="44">
        <f>'１．基本情報'!H28</f>
        <v>0</v>
      </c>
    </row>
    <row r="9" spans="1:7" x14ac:dyDescent="0.15">
      <c r="A9">
        <f t="shared" si="3"/>
        <v>8</v>
      </c>
      <c r="E9" t="s">
        <v>57</v>
      </c>
      <c r="F9" s="46">
        <f t="shared" si="2"/>
        <v>0</v>
      </c>
      <c r="G9" s="44">
        <f>'１．基本情報'!E30</f>
        <v>0</v>
      </c>
    </row>
    <row r="10" spans="1:7" x14ac:dyDescent="0.15">
      <c r="A10">
        <f t="shared" si="3"/>
        <v>9</v>
      </c>
      <c r="E10" t="s">
        <v>56</v>
      </c>
      <c r="F10" s="46">
        <f t="shared" si="2"/>
        <v>0</v>
      </c>
      <c r="G10" s="44">
        <f>'１．基本情報'!H30</f>
        <v>0</v>
      </c>
    </row>
    <row r="11" spans="1:7" x14ac:dyDescent="0.15">
      <c r="A11">
        <f t="shared" si="3"/>
        <v>10</v>
      </c>
      <c r="D11" t="s">
        <v>136</v>
      </c>
      <c r="E11" t="s">
        <v>137</v>
      </c>
      <c r="F11" s="46">
        <f t="shared" si="2"/>
        <v>0</v>
      </c>
      <c r="G11" s="44">
        <f>'１．基本情報'!B19</f>
        <v>0</v>
      </c>
    </row>
    <row r="12" spans="1:7" x14ac:dyDescent="0.15">
      <c r="A12">
        <f t="shared" si="3"/>
        <v>11</v>
      </c>
      <c r="E12" t="s">
        <v>138</v>
      </c>
      <c r="F12" s="46">
        <f t="shared" si="2"/>
        <v>0</v>
      </c>
      <c r="G12" s="44">
        <f>'１．基本情報'!B20</f>
        <v>0</v>
      </c>
    </row>
    <row r="13" spans="1:7" x14ac:dyDescent="0.15">
      <c r="A13">
        <f t="shared" si="3"/>
        <v>12</v>
      </c>
      <c r="E13" t="s">
        <v>139</v>
      </c>
      <c r="F13" s="46">
        <f t="shared" si="2"/>
        <v>0</v>
      </c>
      <c r="G13" s="44">
        <f>'１．基本情報'!B21</f>
        <v>0</v>
      </c>
    </row>
    <row r="14" spans="1:7" x14ac:dyDescent="0.15">
      <c r="A14">
        <f t="shared" si="3"/>
        <v>13</v>
      </c>
      <c r="E14" t="s">
        <v>140</v>
      </c>
      <c r="F14" s="46">
        <f t="shared" si="2"/>
        <v>0</v>
      </c>
      <c r="G14" s="44">
        <f>'１．基本情報'!B22</f>
        <v>0</v>
      </c>
    </row>
    <row r="15" spans="1:7" x14ac:dyDescent="0.15">
      <c r="A15">
        <f t="shared" si="3"/>
        <v>14</v>
      </c>
      <c r="E15" t="s">
        <v>141</v>
      </c>
      <c r="F15" s="46">
        <f t="shared" si="2"/>
        <v>0</v>
      </c>
      <c r="G15" s="44">
        <f>'１．基本情報'!B23</f>
        <v>0</v>
      </c>
    </row>
    <row r="16" spans="1:7" x14ac:dyDescent="0.15">
      <c r="A16">
        <f t="shared" si="3"/>
        <v>15</v>
      </c>
      <c r="E16" t="s">
        <v>142</v>
      </c>
      <c r="F16" s="46">
        <f t="shared" si="2"/>
        <v>0</v>
      </c>
      <c r="G16" s="44">
        <f>'１．基本情報'!B24</f>
        <v>0</v>
      </c>
    </row>
    <row r="17" spans="1:7" x14ac:dyDescent="0.15">
      <c r="A17">
        <f t="shared" si="3"/>
        <v>16</v>
      </c>
      <c r="E17" t="s">
        <v>143</v>
      </c>
      <c r="F17" s="46">
        <f t="shared" si="2"/>
        <v>0</v>
      </c>
      <c r="G17" s="44">
        <f>'１．基本情報'!F19</f>
        <v>0</v>
      </c>
    </row>
    <row r="18" spans="1:7" x14ac:dyDescent="0.15">
      <c r="A18">
        <f t="shared" si="3"/>
        <v>17</v>
      </c>
      <c r="E18" t="s">
        <v>144</v>
      </c>
      <c r="F18" s="46">
        <f t="shared" si="2"/>
        <v>0</v>
      </c>
      <c r="G18" s="44">
        <f>'１．基本情報'!F20</f>
        <v>0</v>
      </c>
    </row>
    <row r="19" spans="1:7" x14ac:dyDescent="0.15">
      <c r="A19">
        <f t="shared" si="3"/>
        <v>18</v>
      </c>
      <c r="E19" t="s">
        <v>145</v>
      </c>
      <c r="F19" s="46">
        <f t="shared" si="2"/>
        <v>0</v>
      </c>
      <c r="G19" s="44">
        <f>'１．基本情報'!F21</f>
        <v>0</v>
      </c>
    </row>
    <row r="20" spans="1:7" x14ac:dyDescent="0.15">
      <c r="A20">
        <f t="shared" si="3"/>
        <v>19</v>
      </c>
      <c r="E20" t="s">
        <v>146</v>
      </c>
      <c r="F20" s="46">
        <f t="shared" si="2"/>
        <v>0</v>
      </c>
      <c r="G20" s="44">
        <f>'１．基本情報'!F22</f>
        <v>0</v>
      </c>
    </row>
    <row r="21" spans="1:7" x14ac:dyDescent="0.15">
      <c r="A21">
        <f t="shared" si="3"/>
        <v>20</v>
      </c>
      <c r="E21" t="s">
        <v>147</v>
      </c>
      <c r="F21" s="46">
        <f t="shared" si="2"/>
        <v>0</v>
      </c>
      <c r="G21" s="44">
        <f>'１．基本情報'!F23</f>
        <v>0</v>
      </c>
    </row>
    <row r="22" spans="1:7" x14ac:dyDescent="0.15">
      <c r="A22">
        <f t="shared" si="3"/>
        <v>21</v>
      </c>
      <c r="E22" t="s">
        <v>148</v>
      </c>
      <c r="F22" s="46">
        <f t="shared" si="2"/>
        <v>0</v>
      </c>
      <c r="G22" s="44">
        <f>'１．基本情報'!F24</f>
        <v>0</v>
      </c>
    </row>
    <row r="23" spans="1:7" x14ac:dyDescent="0.15">
      <c r="A23">
        <f t="shared" si="3"/>
        <v>22</v>
      </c>
      <c r="D23" t="s">
        <v>8</v>
      </c>
      <c r="F23" s="45">
        <f>'１．基本情報'!J34</f>
        <v>0</v>
      </c>
      <c r="G23" s="44" t="str">
        <f>'１．基本情報'!C34</f>
        <v>－</v>
      </c>
    </row>
    <row r="24" spans="1:7" x14ac:dyDescent="0.15">
      <c r="A24">
        <f t="shared" si="3"/>
        <v>23</v>
      </c>
      <c r="D24" t="s">
        <v>21</v>
      </c>
      <c r="F24" s="46">
        <f t="shared" si="2"/>
        <v>0</v>
      </c>
      <c r="G24" s="44">
        <f>'１．基本情報'!C35</f>
        <v>0</v>
      </c>
    </row>
    <row r="25" spans="1:7" x14ac:dyDescent="0.15">
      <c r="A25">
        <f t="shared" si="3"/>
        <v>24</v>
      </c>
      <c r="D25" t="s">
        <v>65</v>
      </c>
      <c r="F25" s="45" t="e">
        <f>'１．基本情報'!#REF!</f>
        <v>#REF!</v>
      </c>
      <c r="G25" s="44" t="e">
        <f>'１．基本情報'!#REF!</f>
        <v>#REF!</v>
      </c>
    </row>
    <row r="26" spans="1:7" x14ac:dyDescent="0.15">
      <c r="A26">
        <f t="shared" si="3"/>
        <v>25</v>
      </c>
      <c r="D26" t="s">
        <v>67</v>
      </c>
      <c r="E26" t="s">
        <v>25</v>
      </c>
      <c r="F26" s="46">
        <f t="shared" si="2"/>
        <v>0</v>
      </c>
      <c r="G26" s="44">
        <f>'１．基本情報'!D45</f>
        <v>0</v>
      </c>
    </row>
    <row r="27" spans="1:7" x14ac:dyDescent="0.15">
      <c r="A27">
        <f t="shared" si="3"/>
        <v>26</v>
      </c>
      <c r="E27" t="s">
        <v>26</v>
      </c>
      <c r="F27" s="46" t="e">
        <f t="shared" si="2"/>
        <v>#REF!</v>
      </c>
      <c r="G27" s="44" t="e">
        <f>'１．基本情報'!#REF!</f>
        <v>#REF!</v>
      </c>
    </row>
    <row r="28" spans="1:7" x14ac:dyDescent="0.15">
      <c r="A28">
        <f t="shared" si="3"/>
        <v>27</v>
      </c>
      <c r="E28" t="s">
        <v>30</v>
      </c>
      <c r="F28" s="46" t="e">
        <f t="shared" si="2"/>
        <v>#REF!</v>
      </c>
      <c r="G28" s="44" t="e">
        <f>'１．基本情報'!#REF!</f>
        <v>#REF!</v>
      </c>
    </row>
    <row r="29" spans="1:7" x14ac:dyDescent="0.15">
      <c r="A29">
        <f t="shared" si="3"/>
        <v>28</v>
      </c>
      <c r="E29" t="s">
        <v>27</v>
      </c>
      <c r="F29" s="46" t="e">
        <f t="shared" si="2"/>
        <v>#REF!</v>
      </c>
      <c r="G29" s="44" t="e">
        <f>'１．基本情報'!#REF!</f>
        <v>#REF!</v>
      </c>
    </row>
    <row r="30" spans="1:7" x14ac:dyDescent="0.15">
      <c r="A30">
        <f t="shared" si="3"/>
        <v>29</v>
      </c>
      <c r="E30" t="s">
        <v>149</v>
      </c>
      <c r="F30" s="46">
        <f t="shared" si="2"/>
        <v>1</v>
      </c>
      <c r="G30" s="44" t="str">
        <f>'１．基本情報'!D46</f>
        <v>〒</v>
      </c>
    </row>
    <row r="31" spans="1:7" x14ac:dyDescent="0.15">
      <c r="A31">
        <f t="shared" si="3"/>
        <v>30</v>
      </c>
      <c r="E31" t="s">
        <v>58</v>
      </c>
      <c r="F31" s="46" t="e">
        <f t="shared" si="2"/>
        <v>#REF!</v>
      </c>
      <c r="G31" s="44" t="e">
        <f>'１．基本情報'!#REF!</f>
        <v>#REF!</v>
      </c>
    </row>
    <row r="32" spans="1:7" x14ac:dyDescent="0.15">
      <c r="A32">
        <f t="shared" si="3"/>
        <v>31</v>
      </c>
      <c r="E32" t="s">
        <v>28</v>
      </c>
      <c r="F32" s="46" t="e">
        <f t="shared" si="2"/>
        <v>#REF!</v>
      </c>
      <c r="G32" s="44" t="e">
        <f>'１．基本情報'!#REF!</f>
        <v>#REF!</v>
      </c>
    </row>
    <row r="33" spans="1:7" x14ac:dyDescent="0.15">
      <c r="A33">
        <f t="shared" si="3"/>
        <v>32</v>
      </c>
      <c r="E33" t="s">
        <v>66</v>
      </c>
      <c r="F33" s="46" t="e">
        <f t="shared" si="2"/>
        <v>#REF!</v>
      </c>
      <c r="G33" s="44" t="e">
        <f>'１．基本情報'!#REF!</f>
        <v>#REF!</v>
      </c>
    </row>
    <row r="34" spans="1:7" x14ac:dyDescent="0.15">
      <c r="A34">
        <f t="shared" si="3"/>
        <v>33</v>
      </c>
      <c r="E34" t="s">
        <v>150</v>
      </c>
      <c r="F34" s="46">
        <f t="shared" si="2"/>
        <v>0</v>
      </c>
      <c r="G34" s="44">
        <f>'１．基本情報'!D48</f>
        <v>0</v>
      </c>
    </row>
    <row r="35" spans="1:7" x14ac:dyDescent="0.15">
      <c r="A35">
        <f t="shared" si="3"/>
        <v>34</v>
      </c>
      <c r="C35" t="s">
        <v>158</v>
      </c>
      <c r="E35" t="s">
        <v>59</v>
      </c>
      <c r="F35" s="45">
        <f>'１．基本情報'!J55</f>
        <v>0</v>
      </c>
      <c r="G35" s="44" t="str">
        <f>'１．基本情報'!D52</f>
        <v>－</v>
      </c>
    </row>
    <row r="36" spans="1:7" x14ac:dyDescent="0.15">
      <c r="A36">
        <f t="shared" si="3"/>
        <v>35</v>
      </c>
      <c r="E36" t="s">
        <v>150</v>
      </c>
      <c r="F36" s="45">
        <f>'１．基本情報'!J51</f>
        <v>0</v>
      </c>
      <c r="G36" s="44" t="str">
        <f>'１．基本情報'!D53</f>
        <v>－</v>
      </c>
    </row>
    <row r="37" spans="1:7" x14ac:dyDescent="0.15">
      <c r="A37">
        <f t="shared" si="3"/>
        <v>36</v>
      </c>
      <c r="C37" t="s">
        <v>151</v>
      </c>
      <c r="D37" t="s">
        <v>68</v>
      </c>
      <c r="E37" t="s">
        <v>159</v>
      </c>
      <c r="F37" s="45">
        <f>'１．基本情報'!J58</f>
        <v>0</v>
      </c>
      <c r="G37" s="44" t="str">
        <f>'１．基本情報'!C58</f>
        <v>－</v>
      </c>
    </row>
    <row r="38" spans="1:7" x14ac:dyDescent="0.15">
      <c r="A38">
        <f t="shared" si="3"/>
        <v>37</v>
      </c>
      <c r="B38" t="s">
        <v>68</v>
      </c>
      <c r="C38" t="s">
        <v>187</v>
      </c>
      <c r="D38" t="s">
        <v>135</v>
      </c>
      <c r="E38" t="s">
        <v>54</v>
      </c>
      <c r="F38" s="46" t="e">
        <f t="shared" ref="F38:F41" si="4">IF(G38&lt;&gt;0,1,0)</f>
        <v>#REF!</v>
      </c>
      <c r="G38" s="44" t="e">
        <f>#REF!</f>
        <v>#REF!</v>
      </c>
    </row>
    <row r="39" spans="1:7" x14ac:dyDescent="0.15">
      <c r="A39">
        <f t="shared" si="3"/>
        <v>38</v>
      </c>
      <c r="E39" t="s">
        <v>55</v>
      </c>
      <c r="F39" s="46" t="e">
        <f t="shared" si="4"/>
        <v>#REF!</v>
      </c>
      <c r="G39" s="44" t="e">
        <f>#REF!</f>
        <v>#REF!</v>
      </c>
    </row>
    <row r="40" spans="1:7" x14ac:dyDescent="0.15">
      <c r="A40">
        <f t="shared" si="3"/>
        <v>39</v>
      </c>
      <c r="E40" t="s">
        <v>57</v>
      </c>
      <c r="F40" s="46" t="e">
        <f t="shared" si="4"/>
        <v>#REF!</v>
      </c>
      <c r="G40" s="44" t="e">
        <f>#REF!</f>
        <v>#REF!</v>
      </c>
    </row>
    <row r="41" spans="1:7" x14ac:dyDescent="0.15">
      <c r="A41">
        <f t="shared" si="3"/>
        <v>40</v>
      </c>
      <c r="E41" t="s">
        <v>56</v>
      </c>
      <c r="F41" s="46" t="e">
        <f t="shared" si="4"/>
        <v>#REF!</v>
      </c>
      <c r="G41" s="44" t="e">
        <f>#REF!</f>
        <v>#REF!</v>
      </c>
    </row>
    <row r="42" spans="1:7" x14ac:dyDescent="0.15">
      <c r="A42">
        <f t="shared" si="3"/>
        <v>41</v>
      </c>
      <c r="D42" t="s">
        <v>8</v>
      </c>
      <c r="F42" s="45" t="e">
        <f>#REF!</f>
        <v>#REF!</v>
      </c>
      <c r="G42" s="44" t="e">
        <f>#REF!</f>
        <v>#REF!</v>
      </c>
    </row>
    <row r="43" spans="1:7" x14ac:dyDescent="0.15">
      <c r="A43">
        <f t="shared" si="3"/>
        <v>42</v>
      </c>
      <c r="D43" t="s">
        <v>21</v>
      </c>
      <c r="F43" s="46" t="e">
        <f t="shared" ref="F43" si="5">IF(G43&lt;&gt;0,1,0)</f>
        <v>#REF!</v>
      </c>
      <c r="G43" s="44" t="e">
        <f>#REF!</f>
        <v>#REF!</v>
      </c>
    </row>
    <row r="44" spans="1:7" x14ac:dyDescent="0.15">
      <c r="A44">
        <f t="shared" si="3"/>
        <v>43</v>
      </c>
      <c r="D44" t="s">
        <v>65</v>
      </c>
      <c r="F44" s="45" t="e">
        <f>#REF!</f>
        <v>#REF!</v>
      </c>
      <c r="G44" s="44" t="e">
        <f>#REF!</f>
        <v>#REF!</v>
      </c>
    </row>
    <row r="45" spans="1:7" x14ac:dyDescent="0.15">
      <c r="A45">
        <f t="shared" si="3"/>
        <v>44</v>
      </c>
      <c r="D45" t="s">
        <v>67</v>
      </c>
      <c r="E45" t="s">
        <v>25</v>
      </c>
      <c r="F45" s="46" t="e">
        <f t="shared" ref="F45:F53" si="6">IF(G45&lt;&gt;0,1,0)</f>
        <v>#REF!</v>
      </c>
      <c r="G45" s="44" t="e">
        <f>#REF!</f>
        <v>#REF!</v>
      </c>
    </row>
    <row r="46" spans="1:7" x14ac:dyDescent="0.15">
      <c r="A46">
        <f t="shared" si="3"/>
        <v>45</v>
      </c>
      <c r="E46" t="s">
        <v>26</v>
      </c>
      <c r="F46" s="46" t="e">
        <f t="shared" si="6"/>
        <v>#REF!</v>
      </c>
      <c r="G46" s="44" t="e">
        <f>#REF!</f>
        <v>#REF!</v>
      </c>
    </row>
    <row r="47" spans="1:7" x14ac:dyDescent="0.15">
      <c r="A47">
        <f t="shared" si="3"/>
        <v>46</v>
      </c>
      <c r="E47" t="s">
        <v>30</v>
      </c>
      <c r="F47" s="46" t="e">
        <f t="shared" si="6"/>
        <v>#REF!</v>
      </c>
      <c r="G47" s="44" t="e">
        <f>#REF!</f>
        <v>#REF!</v>
      </c>
    </row>
    <row r="48" spans="1:7" x14ac:dyDescent="0.15">
      <c r="A48">
        <f t="shared" si="3"/>
        <v>47</v>
      </c>
      <c r="E48" t="s">
        <v>27</v>
      </c>
      <c r="F48" s="46" t="e">
        <f t="shared" si="6"/>
        <v>#REF!</v>
      </c>
      <c r="G48" s="44" t="e">
        <f>#REF!</f>
        <v>#REF!</v>
      </c>
    </row>
    <row r="49" spans="1:7" x14ac:dyDescent="0.15">
      <c r="A49">
        <f t="shared" si="3"/>
        <v>48</v>
      </c>
      <c r="E49" t="s">
        <v>149</v>
      </c>
      <c r="F49" s="46" t="e">
        <f t="shared" si="6"/>
        <v>#REF!</v>
      </c>
      <c r="G49" s="44" t="e">
        <f>#REF!</f>
        <v>#REF!</v>
      </c>
    </row>
    <row r="50" spans="1:7" x14ac:dyDescent="0.15">
      <c r="A50">
        <f t="shared" si="3"/>
        <v>49</v>
      </c>
      <c r="E50" t="s">
        <v>58</v>
      </c>
      <c r="F50" s="46" t="e">
        <f t="shared" si="6"/>
        <v>#REF!</v>
      </c>
      <c r="G50" s="44" t="e">
        <f>#REF!</f>
        <v>#REF!</v>
      </c>
    </row>
    <row r="51" spans="1:7" x14ac:dyDescent="0.15">
      <c r="A51">
        <f t="shared" si="3"/>
        <v>50</v>
      </c>
      <c r="E51" t="s">
        <v>28</v>
      </c>
      <c r="F51" s="46" t="e">
        <f t="shared" si="6"/>
        <v>#REF!</v>
      </c>
      <c r="G51" s="44" t="e">
        <f>#REF!</f>
        <v>#REF!</v>
      </c>
    </row>
    <row r="52" spans="1:7" x14ac:dyDescent="0.15">
      <c r="A52">
        <f t="shared" si="3"/>
        <v>51</v>
      </c>
      <c r="E52" t="s">
        <v>66</v>
      </c>
      <c r="F52" s="46" t="e">
        <f t="shared" si="6"/>
        <v>#REF!</v>
      </c>
      <c r="G52" s="44" t="e">
        <f>#REF!</f>
        <v>#REF!</v>
      </c>
    </row>
    <row r="53" spans="1:7" x14ac:dyDescent="0.15">
      <c r="A53">
        <f t="shared" si="3"/>
        <v>52</v>
      </c>
      <c r="E53" t="s">
        <v>150</v>
      </c>
      <c r="F53" s="46" t="e">
        <f t="shared" si="6"/>
        <v>#REF!</v>
      </c>
      <c r="G53" s="44" t="e">
        <f>#REF!</f>
        <v>#REF!</v>
      </c>
    </row>
    <row r="54" spans="1:7" x14ac:dyDescent="0.15">
      <c r="A54">
        <f t="shared" si="3"/>
        <v>53</v>
      </c>
      <c r="D54" s="54" t="s">
        <v>158</v>
      </c>
      <c r="E54" t="s">
        <v>59</v>
      </c>
      <c r="F54" s="45" t="e">
        <f>#REF!</f>
        <v>#REF!</v>
      </c>
      <c r="G54" s="44" t="e">
        <f>#REF!</f>
        <v>#REF!</v>
      </c>
    </row>
    <row r="55" spans="1:7" x14ac:dyDescent="0.15">
      <c r="A55">
        <f t="shared" si="3"/>
        <v>54</v>
      </c>
      <c r="E55" t="s">
        <v>150</v>
      </c>
      <c r="F55" s="45" t="e">
        <f>#REF!</f>
        <v>#REF!</v>
      </c>
      <c r="G55" s="44" t="e">
        <f>#REF!</f>
        <v>#REF!</v>
      </c>
    </row>
    <row r="56" spans="1:7" x14ac:dyDescent="0.15">
      <c r="A56">
        <f t="shared" si="3"/>
        <v>55</v>
      </c>
      <c r="C56" t="s">
        <v>188</v>
      </c>
      <c r="D56" t="s">
        <v>135</v>
      </c>
      <c r="E56" t="s">
        <v>54</v>
      </c>
      <c r="F56" s="46" t="e">
        <f t="shared" ref="F56:F59" si="7">IF(G56&lt;&gt;0,1,0)</f>
        <v>#REF!</v>
      </c>
      <c r="G56" s="44" t="e">
        <f>#REF!</f>
        <v>#REF!</v>
      </c>
    </row>
    <row r="57" spans="1:7" x14ac:dyDescent="0.15">
      <c r="A57">
        <f t="shared" si="3"/>
        <v>56</v>
      </c>
      <c r="E57" t="s">
        <v>55</v>
      </c>
      <c r="F57" s="46" t="e">
        <f t="shared" si="7"/>
        <v>#REF!</v>
      </c>
      <c r="G57" s="44" t="e">
        <f>#REF!</f>
        <v>#REF!</v>
      </c>
    </row>
    <row r="58" spans="1:7" x14ac:dyDescent="0.15">
      <c r="A58">
        <f t="shared" si="3"/>
        <v>57</v>
      </c>
      <c r="E58" t="s">
        <v>57</v>
      </c>
      <c r="F58" s="46" t="e">
        <f t="shared" si="7"/>
        <v>#REF!</v>
      </c>
      <c r="G58" s="44" t="e">
        <f>#REF!</f>
        <v>#REF!</v>
      </c>
    </row>
    <row r="59" spans="1:7" x14ac:dyDescent="0.15">
      <c r="A59">
        <f t="shared" si="3"/>
        <v>58</v>
      </c>
      <c r="E59" t="s">
        <v>56</v>
      </c>
      <c r="F59" s="46" t="e">
        <f t="shared" si="7"/>
        <v>#REF!</v>
      </c>
      <c r="G59" s="44" t="e">
        <f>#REF!</f>
        <v>#REF!</v>
      </c>
    </row>
    <row r="60" spans="1:7" x14ac:dyDescent="0.15">
      <c r="A60">
        <f t="shared" si="3"/>
        <v>59</v>
      </c>
      <c r="D60" t="s">
        <v>8</v>
      </c>
      <c r="F60" s="45" t="e">
        <f>#REF!</f>
        <v>#REF!</v>
      </c>
      <c r="G60" s="44" t="e">
        <f>#REF!</f>
        <v>#REF!</v>
      </c>
    </row>
    <row r="61" spans="1:7" x14ac:dyDescent="0.15">
      <c r="A61">
        <f t="shared" si="3"/>
        <v>60</v>
      </c>
      <c r="D61" t="s">
        <v>21</v>
      </c>
      <c r="F61" s="46" t="e">
        <f t="shared" ref="F61" si="8">IF(G61&lt;&gt;0,1,0)</f>
        <v>#REF!</v>
      </c>
      <c r="G61" s="44" t="e">
        <f>#REF!</f>
        <v>#REF!</v>
      </c>
    </row>
    <row r="62" spans="1:7" x14ac:dyDescent="0.15">
      <c r="A62">
        <f t="shared" si="3"/>
        <v>61</v>
      </c>
      <c r="D62" t="s">
        <v>65</v>
      </c>
      <c r="F62" s="45" t="e">
        <f>#REF!</f>
        <v>#REF!</v>
      </c>
      <c r="G62" s="44" t="e">
        <f>#REF!</f>
        <v>#REF!</v>
      </c>
    </row>
    <row r="63" spans="1:7" x14ac:dyDescent="0.15">
      <c r="A63">
        <f t="shared" si="3"/>
        <v>62</v>
      </c>
      <c r="D63" t="s">
        <v>67</v>
      </c>
      <c r="E63" t="s">
        <v>25</v>
      </c>
      <c r="F63" s="46" t="e">
        <f t="shared" ref="F63:F71" si="9">IF(G63&lt;&gt;0,1,0)</f>
        <v>#REF!</v>
      </c>
      <c r="G63" s="44" t="e">
        <f>#REF!</f>
        <v>#REF!</v>
      </c>
    </row>
    <row r="64" spans="1:7" x14ac:dyDescent="0.15">
      <c r="A64">
        <f t="shared" si="3"/>
        <v>63</v>
      </c>
      <c r="E64" t="s">
        <v>26</v>
      </c>
      <c r="F64" s="46" t="e">
        <f t="shared" si="9"/>
        <v>#REF!</v>
      </c>
      <c r="G64" s="44" t="e">
        <f>#REF!</f>
        <v>#REF!</v>
      </c>
    </row>
    <row r="65" spans="1:7" x14ac:dyDescent="0.15">
      <c r="A65">
        <f t="shared" si="3"/>
        <v>64</v>
      </c>
      <c r="E65" t="s">
        <v>30</v>
      </c>
      <c r="F65" s="46" t="e">
        <f t="shared" si="9"/>
        <v>#REF!</v>
      </c>
      <c r="G65" s="44" t="e">
        <f>#REF!</f>
        <v>#REF!</v>
      </c>
    </row>
    <row r="66" spans="1:7" x14ac:dyDescent="0.15">
      <c r="A66">
        <f t="shared" si="3"/>
        <v>65</v>
      </c>
      <c r="E66" t="s">
        <v>27</v>
      </c>
      <c r="F66" s="46" t="e">
        <f t="shared" si="9"/>
        <v>#REF!</v>
      </c>
      <c r="G66" s="44" t="e">
        <f>#REF!</f>
        <v>#REF!</v>
      </c>
    </row>
    <row r="67" spans="1:7" x14ac:dyDescent="0.15">
      <c r="A67">
        <f t="shared" si="3"/>
        <v>66</v>
      </c>
      <c r="E67" t="s">
        <v>149</v>
      </c>
      <c r="F67" s="46" t="e">
        <f t="shared" si="9"/>
        <v>#REF!</v>
      </c>
      <c r="G67" s="44" t="e">
        <f>#REF!</f>
        <v>#REF!</v>
      </c>
    </row>
    <row r="68" spans="1:7" x14ac:dyDescent="0.15">
      <c r="A68">
        <f t="shared" si="3"/>
        <v>67</v>
      </c>
      <c r="E68" t="s">
        <v>58</v>
      </c>
      <c r="F68" s="46" t="e">
        <f t="shared" si="9"/>
        <v>#REF!</v>
      </c>
      <c r="G68" s="44" t="e">
        <f>#REF!</f>
        <v>#REF!</v>
      </c>
    </row>
    <row r="69" spans="1:7" x14ac:dyDescent="0.15">
      <c r="A69">
        <f t="shared" si="3"/>
        <v>68</v>
      </c>
      <c r="E69" t="s">
        <v>28</v>
      </c>
      <c r="F69" s="46" t="e">
        <f t="shared" si="9"/>
        <v>#REF!</v>
      </c>
      <c r="G69" s="44" t="e">
        <f>#REF!</f>
        <v>#REF!</v>
      </c>
    </row>
    <row r="70" spans="1:7" x14ac:dyDescent="0.15">
      <c r="A70">
        <f t="shared" si="3"/>
        <v>69</v>
      </c>
      <c r="E70" t="s">
        <v>66</v>
      </c>
      <c r="F70" s="46" t="e">
        <f t="shared" si="9"/>
        <v>#REF!</v>
      </c>
      <c r="G70" s="44" t="e">
        <f>#REF!</f>
        <v>#REF!</v>
      </c>
    </row>
    <row r="71" spans="1:7" x14ac:dyDescent="0.15">
      <c r="A71">
        <f t="shared" si="3"/>
        <v>70</v>
      </c>
      <c r="E71" t="s">
        <v>150</v>
      </c>
      <c r="F71" s="46" t="e">
        <f t="shared" si="9"/>
        <v>#REF!</v>
      </c>
      <c r="G71" s="44" t="e">
        <f>#REF!</f>
        <v>#REF!</v>
      </c>
    </row>
    <row r="72" spans="1:7" x14ac:dyDescent="0.15">
      <c r="A72">
        <f t="shared" si="3"/>
        <v>71</v>
      </c>
      <c r="D72" s="54" t="s">
        <v>158</v>
      </c>
      <c r="E72" t="s">
        <v>59</v>
      </c>
      <c r="F72" s="45" t="e">
        <f>#REF!</f>
        <v>#REF!</v>
      </c>
      <c r="G72" s="44" t="e">
        <f>#REF!</f>
        <v>#REF!</v>
      </c>
    </row>
    <row r="73" spans="1:7" x14ac:dyDescent="0.15">
      <c r="A73">
        <f t="shared" si="3"/>
        <v>72</v>
      </c>
      <c r="E73" t="s">
        <v>150</v>
      </c>
      <c r="F73" s="45" t="e">
        <f>#REF!</f>
        <v>#REF!</v>
      </c>
      <c r="G73" s="44" t="e">
        <f>#REF!</f>
        <v>#REF!</v>
      </c>
    </row>
    <row r="74" spans="1:7" x14ac:dyDescent="0.15">
      <c r="A74">
        <f t="shared" si="3"/>
        <v>73</v>
      </c>
      <c r="C74" t="s">
        <v>189</v>
      </c>
      <c r="D74" t="s">
        <v>135</v>
      </c>
      <c r="E74" t="s">
        <v>54</v>
      </c>
      <c r="F74" s="46" t="e">
        <f t="shared" ref="F74:F77" si="10">IF(G74&lt;&gt;0,1,0)</f>
        <v>#REF!</v>
      </c>
      <c r="G74" s="44" t="e">
        <f>#REF!</f>
        <v>#REF!</v>
      </c>
    </row>
    <row r="75" spans="1:7" x14ac:dyDescent="0.15">
      <c r="A75">
        <f t="shared" si="3"/>
        <v>74</v>
      </c>
      <c r="E75" t="s">
        <v>55</v>
      </c>
      <c r="F75" s="46" t="e">
        <f t="shared" si="10"/>
        <v>#REF!</v>
      </c>
      <c r="G75" s="44" t="e">
        <f>#REF!</f>
        <v>#REF!</v>
      </c>
    </row>
    <row r="76" spans="1:7" x14ac:dyDescent="0.15">
      <c r="A76">
        <f t="shared" si="3"/>
        <v>75</v>
      </c>
      <c r="E76" t="s">
        <v>57</v>
      </c>
      <c r="F76" s="46" t="e">
        <f t="shared" si="10"/>
        <v>#REF!</v>
      </c>
      <c r="G76" s="44" t="e">
        <f>#REF!</f>
        <v>#REF!</v>
      </c>
    </row>
    <row r="77" spans="1:7" x14ac:dyDescent="0.15">
      <c r="A77">
        <f t="shared" si="3"/>
        <v>76</v>
      </c>
      <c r="E77" t="s">
        <v>56</v>
      </c>
      <c r="F77" s="46" t="e">
        <f t="shared" si="10"/>
        <v>#REF!</v>
      </c>
      <c r="G77" s="44" t="e">
        <f>#REF!</f>
        <v>#REF!</v>
      </c>
    </row>
    <row r="78" spans="1:7" x14ac:dyDescent="0.15">
      <c r="A78">
        <f t="shared" si="3"/>
        <v>77</v>
      </c>
      <c r="D78" t="s">
        <v>8</v>
      </c>
      <c r="F78" s="45" t="e">
        <f>#REF!</f>
        <v>#REF!</v>
      </c>
      <c r="G78" s="44" t="e">
        <f>#REF!</f>
        <v>#REF!</v>
      </c>
    </row>
    <row r="79" spans="1:7" x14ac:dyDescent="0.15">
      <c r="A79">
        <f t="shared" si="3"/>
        <v>78</v>
      </c>
      <c r="D79" t="s">
        <v>21</v>
      </c>
      <c r="F79" s="46" t="e">
        <f t="shared" ref="F79" si="11">IF(G79&lt;&gt;0,1,0)</f>
        <v>#REF!</v>
      </c>
      <c r="G79" s="44" t="e">
        <f>#REF!</f>
        <v>#REF!</v>
      </c>
    </row>
    <row r="80" spans="1:7" x14ac:dyDescent="0.15">
      <c r="A80">
        <f t="shared" si="3"/>
        <v>79</v>
      </c>
      <c r="D80" t="s">
        <v>23</v>
      </c>
      <c r="F80" s="45" t="e">
        <f>#REF!</f>
        <v>#REF!</v>
      </c>
      <c r="G80" s="44" t="e">
        <f>#REF!</f>
        <v>#REF!</v>
      </c>
    </row>
    <row r="81" spans="1:7" x14ac:dyDescent="0.15">
      <c r="A81">
        <f t="shared" si="3"/>
        <v>80</v>
      </c>
      <c r="D81" t="s">
        <v>67</v>
      </c>
      <c r="E81" t="s">
        <v>25</v>
      </c>
      <c r="F81" s="46" t="e">
        <f t="shared" ref="F81:F89" si="12">IF(G81&lt;&gt;0,1,0)</f>
        <v>#REF!</v>
      </c>
      <c r="G81" s="44" t="e">
        <f>#REF!</f>
        <v>#REF!</v>
      </c>
    </row>
    <row r="82" spans="1:7" x14ac:dyDescent="0.15">
      <c r="A82">
        <f t="shared" si="3"/>
        <v>81</v>
      </c>
      <c r="E82" t="s">
        <v>26</v>
      </c>
      <c r="F82" s="46" t="e">
        <f t="shared" si="12"/>
        <v>#REF!</v>
      </c>
      <c r="G82" s="44" t="e">
        <f>#REF!</f>
        <v>#REF!</v>
      </c>
    </row>
    <row r="83" spans="1:7" x14ac:dyDescent="0.15">
      <c r="A83">
        <f t="shared" si="3"/>
        <v>82</v>
      </c>
      <c r="E83" t="s">
        <v>30</v>
      </c>
      <c r="F83" s="46" t="e">
        <f t="shared" si="12"/>
        <v>#REF!</v>
      </c>
      <c r="G83" s="44" t="e">
        <f>#REF!</f>
        <v>#REF!</v>
      </c>
    </row>
    <row r="84" spans="1:7" x14ac:dyDescent="0.15">
      <c r="A84">
        <f t="shared" si="3"/>
        <v>83</v>
      </c>
      <c r="E84" t="s">
        <v>27</v>
      </c>
      <c r="F84" s="46" t="e">
        <f t="shared" si="12"/>
        <v>#REF!</v>
      </c>
      <c r="G84" s="44" t="e">
        <f>#REF!</f>
        <v>#REF!</v>
      </c>
    </row>
    <row r="85" spans="1:7" x14ac:dyDescent="0.15">
      <c r="A85">
        <f t="shared" si="3"/>
        <v>84</v>
      </c>
      <c r="E85" t="s">
        <v>149</v>
      </c>
      <c r="F85" s="46" t="e">
        <f t="shared" si="12"/>
        <v>#REF!</v>
      </c>
      <c r="G85" s="44" t="e">
        <f>#REF!</f>
        <v>#REF!</v>
      </c>
    </row>
    <row r="86" spans="1:7" x14ac:dyDescent="0.15">
      <c r="A86">
        <f t="shared" si="3"/>
        <v>85</v>
      </c>
      <c r="E86" t="s">
        <v>58</v>
      </c>
      <c r="F86" s="46" t="e">
        <f t="shared" si="12"/>
        <v>#REF!</v>
      </c>
      <c r="G86" s="44" t="e">
        <f>#REF!</f>
        <v>#REF!</v>
      </c>
    </row>
    <row r="87" spans="1:7" x14ac:dyDescent="0.15">
      <c r="A87">
        <f t="shared" si="3"/>
        <v>86</v>
      </c>
      <c r="E87" t="s">
        <v>28</v>
      </c>
      <c r="F87" s="46" t="e">
        <f t="shared" si="12"/>
        <v>#REF!</v>
      </c>
      <c r="G87" s="44" t="e">
        <f>#REF!</f>
        <v>#REF!</v>
      </c>
    </row>
    <row r="88" spans="1:7" x14ac:dyDescent="0.15">
      <c r="A88">
        <f t="shared" si="3"/>
        <v>87</v>
      </c>
      <c r="E88" t="s">
        <v>66</v>
      </c>
      <c r="F88" s="46" t="e">
        <f t="shared" si="12"/>
        <v>#REF!</v>
      </c>
      <c r="G88" s="44" t="e">
        <f>#REF!</f>
        <v>#REF!</v>
      </c>
    </row>
    <row r="89" spans="1:7" x14ac:dyDescent="0.15">
      <c r="A89">
        <f t="shared" si="3"/>
        <v>88</v>
      </c>
      <c r="E89" t="s">
        <v>113</v>
      </c>
      <c r="F89" s="46" t="e">
        <f t="shared" si="12"/>
        <v>#REF!</v>
      </c>
      <c r="G89" s="44" t="e">
        <f>#REF!</f>
        <v>#REF!</v>
      </c>
    </row>
    <row r="90" spans="1:7" x14ac:dyDescent="0.15">
      <c r="A90">
        <f t="shared" si="3"/>
        <v>89</v>
      </c>
      <c r="D90" s="54" t="s">
        <v>158</v>
      </c>
      <c r="E90" t="s">
        <v>59</v>
      </c>
      <c r="F90" s="45" t="e">
        <f>#REF!</f>
        <v>#REF!</v>
      </c>
      <c r="G90" s="44" t="e">
        <f>#REF!</f>
        <v>#REF!</v>
      </c>
    </row>
    <row r="91" spans="1:7" x14ac:dyDescent="0.15">
      <c r="A91">
        <f t="shared" si="3"/>
        <v>90</v>
      </c>
      <c r="E91" t="s">
        <v>113</v>
      </c>
      <c r="F91" s="45" t="e">
        <f>#REF!</f>
        <v>#REF!</v>
      </c>
      <c r="G91" s="44" t="e">
        <f>#REF!</f>
        <v>#REF!</v>
      </c>
    </row>
    <row r="92" spans="1:7" x14ac:dyDescent="0.15">
      <c r="A92">
        <f t="shared" si="3"/>
        <v>91</v>
      </c>
      <c r="C92" t="s">
        <v>190</v>
      </c>
      <c r="D92" t="s">
        <v>135</v>
      </c>
      <c r="E92" t="s">
        <v>54</v>
      </c>
      <c r="F92" s="46" t="e">
        <f t="shared" ref="F92:F95" si="13">IF(G92&lt;&gt;0,1,0)</f>
        <v>#REF!</v>
      </c>
      <c r="G92" s="44" t="e">
        <f>#REF!</f>
        <v>#REF!</v>
      </c>
    </row>
    <row r="93" spans="1:7" x14ac:dyDescent="0.15">
      <c r="A93">
        <f t="shared" si="3"/>
        <v>92</v>
      </c>
      <c r="E93" t="s">
        <v>55</v>
      </c>
      <c r="F93" s="46" t="e">
        <f t="shared" si="13"/>
        <v>#REF!</v>
      </c>
      <c r="G93" s="44" t="e">
        <f>#REF!</f>
        <v>#REF!</v>
      </c>
    </row>
    <row r="94" spans="1:7" x14ac:dyDescent="0.15">
      <c r="A94">
        <f t="shared" si="3"/>
        <v>93</v>
      </c>
      <c r="E94" t="s">
        <v>57</v>
      </c>
      <c r="F94" s="46" t="e">
        <f t="shared" si="13"/>
        <v>#REF!</v>
      </c>
      <c r="G94" s="44" t="e">
        <f>#REF!</f>
        <v>#REF!</v>
      </c>
    </row>
    <row r="95" spans="1:7" x14ac:dyDescent="0.15">
      <c r="A95">
        <f t="shared" si="3"/>
        <v>94</v>
      </c>
      <c r="E95" t="s">
        <v>56</v>
      </c>
      <c r="F95" s="46" t="e">
        <f t="shared" si="13"/>
        <v>#REF!</v>
      </c>
      <c r="G95" s="44" t="e">
        <f>#REF!</f>
        <v>#REF!</v>
      </c>
    </row>
    <row r="96" spans="1:7" x14ac:dyDescent="0.15">
      <c r="A96">
        <f t="shared" si="3"/>
        <v>95</v>
      </c>
      <c r="D96" t="s">
        <v>8</v>
      </c>
      <c r="F96" s="45" t="e">
        <f>#REF!</f>
        <v>#REF!</v>
      </c>
      <c r="G96" s="44" t="e">
        <f>#REF!</f>
        <v>#REF!</v>
      </c>
    </row>
    <row r="97" spans="1:7" x14ac:dyDescent="0.15">
      <c r="A97">
        <f t="shared" si="3"/>
        <v>96</v>
      </c>
      <c r="D97" t="s">
        <v>21</v>
      </c>
      <c r="F97" s="46" t="e">
        <f t="shared" ref="F97" si="14">IF(G97&lt;&gt;0,1,0)</f>
        <v>#REF!</v>
      </c>
      <c r="G97" s="44" t="e">
        <f>#REF!</f>
        <v>#REF!</v>
      </c>
    </row>
    <row r="98" spans="1:7" x14ac:dyDescent="0.15">
      <c r="A98">
        <f t="shared" si="3"/>
        <v>97</v>
      </c>
      <c r="D98" t="s">
        <v>23</v>
      </c>
      <c r="F98" s="45" t="e">
        <f>#REF!</f>
        <v>#REF!</v>
      </c>
      <c r="G98" s="44" t="e">
        <f>#REF!</f>
        <v>#REF!</v>
      </c>
    </row>
    <row r="99" spans="1:7" x14ac:dyDescent="0.15">
      <c r="A99">
        <f t="shared" si="3"/>
        <v>98</v>
      </c>
      <c r="D99" t="s">
        <v>67</v>
      </c>
      <c r="E99" t="s">
        <v>25</v>
      </c>
      <c r="F99" s="46" t="e">
        <f t="shared" ref="F99:F107" si="15">IF(G99&lt;&gt;0,1,0)</f>
        <v>#REF!</v>
      </c>
      <c r="G99" s="44" t="e">
        <f>#REF!</f>
        <v>#REF!</v>
      </c>
    </row>
    <row r="100" spans="1:7" x14ac:dyDescent="0.15">
      <c r="A100">
        <f t="shared" si="3"/>
        <v>99</v>
      </c>
      <c r="E100" t="s">
        <v>26</v>
      </c>
      <c r="F100" s="46" t="e">
        <f t="shared" si="15"/>
        <v>#REF!</v>
      </c>
      <c r="G100" s="44" t="e">
        <f>#REF!</f>
        <v>#REF!</v>
      </c>
    </row>
    <row r="101" spans="1:7" x14ac:dyDescent="0.15">
      <c r="A101">
        <f t="shared" si="3"/>
        <v>100</v>
      </c>
      <c r="E101" t="s">
        <v>30</v>
      </c>
      <c r="F101" s="46" t="e">
        <f t="shared" si="15"/>
        <v>#REF!</v>
      </c>
      <c r="G101" s="44" t="e">
        <f>#REF!</f>
        <v>#REF!</v>
      </c>
    </row>
    <row r="102" spans="1:7" x14ac:dyDescent="0.15">
      <c r="A102">
        <f t="shared" si="3"/>
        <v>101</v>
      </c>
      <c r="E102" t="s">
        <v>27</v>
      </c>
      <c r="F102" s="46" t="e">
        <f t="shared" si="15"/>
        <v>#REF!</v>
      </c>
      <c r="G102" s="44" t="e">
        <f>#REF!</f>
        <v>#REF!</v>
      </c>
    </row>
    <row r="103" spans="1:7" x14ac:dyDescent="0.15">
      <c r="A103">
        <f t="shared" si="3"/>
        <v>102</v>
      </c>
      <c r="E103" t="s">
        <v>149</v>
      </c>
      <c r="F103" s="46" t="e">
        <f t="shared" si="15"/>
        <v>#REF!</v>
      </c>
      <c r="G103" s="44" t="e">
        <f>#REF!</f>
        <v>#REF!</v>
      </c>
    </row>
    <row r="104" spans="1:7" x14ac:dyDescent="0.15">
      <c r="A104">
        <f t="shared" si="3"/>
        <v>103</v>
      </c>
      <c r="E104" t="s">
        <v>58</v>
      </c>
      <c r="F104" s="46" t="e">
        <f t="shared" si="15"/>
        <v>#REF!</v>
      </c>
      <c r="G104" s="44" t="e">
        <f>#REF!</f>
        <v>#REF!</v>
      </c>
    </row>
    <row r="105" spans="1:7" x14ac:dyDescent="0.15">
      <c r="A105">
        <f t="shared" si="3"/>
        <v>104</v>
      </c>
      <c r="E105" t="s">
        <v>28</v>
      </c>
      <c r="F105" s="46" t="e">
        <f t="shared" si="15"/>
        <v>#REF!</v>
      </c>
      <c r="G105" s="44" t="e">
        <f>#REF!</f>
        <v>#REF!</v>
      </c>
    </row>
    <row r="106" spans="1:7" x14ac:dyDescent="0.15">
      <c r="A106">
        <f t="shared" si="3"/>
        <v>105</v>
      </c>
      <c r="E106" t="s">
        <v>66</v>
      </c>
      <c r="F106" s="46" t="e">
        <f t="shared" si="15"/>
        <v>#REF!</v>
      </c>
      <c r="G106" s="44" t="e">
        <f>#REF!</f>
        <v>#REF!</v>
      </c>
    </row>
    <row r="107" spans="1:7" x14ac:dyDescent="0.15">
      <c r="A107">
        <f t="shared" si="3"/>
        <v>106</v>
      </c>
      <c r="E107" t="s">
        <v>113</v>
      </c>
      <c r="F107" s="46" t="e">
        <f t="shared" si="15"/>
        <v>#REF!</v>
      </c>
      <c r="G107" s="44" t="e">
        <f>#REF!</f>
        <v>#REF!</v>
      </c>
    </row>
    <row r="108" spans="1:7" x14ac:dyDescent="0.15">
      <c r="A108">
        <f t="shared" si="3"/>
        <v>107</v>
      </c>
      <c r="D108" s="54" t="s">
        <v>158</v>
      </c>
      <c r="E108" t="s">
        <v>59</v>
      </c>
      <c r="F108" s="45" t="e">
        <f>#REF!</f>
        <v>#REF!</v>
      </c>
      <c r="G108" s="44" t="e">
        <f>#REF!</f>
        <v>#REF!</v>
      </c>
    </row>
    <row r="109" spans="1:7" x14ac:dyDescent="0.15">
      <c r="A109">
        <f t="shared" si="3"/>
        <v>108</v>
      </c>
      <c r="E109" t="s">
        <v>113</v>
      </c>
      <c r="F109" s="45" t="e">
        <f>#REF!</f>
        <v>#REF!</v>
      </c>
      <c r="G109" s="44" t="e">
        <f>#REF!</f>
        <v>#REF!</v>
      </c>
    </row>
    <row r="110" spans="1:7" x14ac:dyDescent="0.15">
      <c r="A110">
        <f t="shared" si="3"/>
        <v>109</v>
      </c>
      <c r="C110" t="s">
        <v>191</v>
      </c>
      <c r="D110" t="s">
        <v>135</v>
      </c>
      <c r="E110" t="s">
        <v>54</v>
      </c>
      <c r="F110" s="46" t="e">
        <f t="shared" ref="F110:F113" si="16">IF(G110&lt;&gt;0,1,0)</f>
        <v>#REF!</v>
      </c>
      <c r="G110" s="44" t="e">
        <f>#REF!</f>
        <v>#REF!</v>
      </c>
    </row>
    <row r="111" spans="1:7" x14ac:dyDescent="0.15">
      <c r="A111">
        <f t="shared" si="3"/>
        <v>110</v>
      </c>
      <c r="E111" t="s">
        <v>55</v>
      </c>
      <c r="F111" s="46" t="e">
        <f t="shared" si="16"/>
        <v>#REF!</v>
      </c>
      <c r="G111" s="44" t="e">
        <f>#REF!</f>
        <v>#REF!</v>
      </c>
    </row>
    <row r="112" spans="1:7" x14ac:dyDescent="0.15">
      <c r="A112">
        <f t="shared" si="3"/>
        <v>111</v>
      </c>
      <c r="E112" t="s">
        <v>57</v>
      </c>
      <c r="F112" s="46" t="e">
        <f t="shared" si="16"/>
        <v>#REF!</v>
      </c>
      <c r="G112" s="44" t="e">
        <f>#REF!</f>
        <v>#REF!</v>
      </c>
    </row>
    <row r="113" spans="1:7" x14ac:dyDescent="0.15">
      <c r="A113">
        <f t="shared" si="3"/>
        <v>112</v>
      </c>
      <c r="E113" t="s">
        <v>56</v>
      </c>
      <c r="F113" s="46" t="e">
        <f t="shared" si="16"/>
        <v>#REF!</v>
      </c>
      <c r="G113" s="44" t="e">
        <f>#REF!</f>
        <v>#REF!</v>
      </c>
    </row>
    <row r="114" spans="1:7" x14ac:dyDescent="0.15">
      <c r="A114">
        <f t="shared" si="3"/>
        <v>113</v>
      </c>
      <c r="D114" t="s">
        <v>8</v>
      </c>
      <c r="F114" s="45" t="e">
        <f>#REF!</f>
        <v>#REF!</v>
      </c>
      <c r="G114" s="44" t="e">
        <f>#REF!</f>
        <v>#REF!</v>
      </c>
    </row>
    <row r="115" spans="1:7" x14ac:dyDescent="0.15">
      <c r="A115">
        <f t="shared" si="3"/>
        <v>114</v>
      </c>
      <c r="D115" t="s">
        <v>21</v>
      </c>
      <c r="F115" s="46" t="e">
        <f t="shared" ref="F115" si="17">IF(G115&lt;&gt;0,1,0)</f>
        <v>#REF!</v>
      </c>
      <c r="G115" s="44" t="e">
        <f>#REF!</f>
        <v>#REF!</v>
      </c>
    </row>
    <row r="116" spans="1:7" x14ac:dyDescent="0.15">
      <c r="A116">
        <f t="shared" si="3"/>
        <v>115</v>
      </c>
      <c r="D116" t="s">
        <v>23</v>
      </c>
      <c r="F116" s="45" t="e">
        <f>#REF!</f>
        <v>#REF!</v>
      </c>
      <c r="G116" s="44" t="e">
        <f>#REF!</f>
        <v>#REF!</v>
      </c>
    </row>
    <row r="117" spans="1:7" x14ac:dyDescent="0.15">
      <c r="A117">
        <f t="shared" si="3"/>
        <v>116</v>
      </c>
      <c r="D117" t="s">
        <v>67</v>
      </c>
      <c r="E117" t="s">
        <v>25</v>
      </c>
      <c r="F117" s="46" t="e">
        <f t="shared" ref="F117:F125" si="18">IF(G117&lt;&gt;0,1,0)</f>
        <v>#REF!</v>
      </c>
      <c r="G117" s="44" t="e">
        <f>#REF!</f>
        <v>#REF!</v>
      </c>
    </row>
    <row r="118" spans="1:7" x14ac:dyDescent="0.15">
      <c r="A118">
        <f t="shared" si="3"/>
        <v>117</v>
      </c>
      <c r="E118" t="s">
        <v>26</v>
      </c>
      <c r="F118" s="46" t="e">
        <f t="shared" si="18"/>
        <v>#REF!</v>
      </c>
      <c r="G118" s="44" t="e">
        <f>#REF!</f>
        <v>#REF!</v>
      </c>
    </row>
    <row r="119" spans="1:7" x14ac:dyDescent="0.15">
      <c r="A119">
        <f t="shared" si="3"/>
        <v>118</v>
      </c>
      <c r="E119" t="s">
        <v>30</v>
      </c>
      <c r="F119" s="46" t="e">
        <f t="shared" si="18"/>
        <v>#REF!</v>
      </c>
      <c r="G119" s="44" t="e">
        <f>#REF!</f>
        <v>#REF!</v>
      </c>
    </row>
    <row r="120" spans="1:7" x14ac:dyDescent="0.15">
      <c r="A120">
        <f t="shared" si="3"/>
        <v>119</v>
      </c>
      <c r="E120" t="s">
        <v>27</v>
      </c>
      <c r="F120" s="46" t="e">
        <f t="shared" si="18"/>
        <v>#REF!</v>
      </c>
      <c r="G120" s="44" t="e">
        <f>#REF!</f>
        <v>#REF!</v>
      </c>
    </row>
    <row r="121" spans="1:7" x14ac:dyDescent="0.15">
      <c r="A121">
        <f t="shared" si="3"/>
        <v>120</v>
      </c>
      <c r="E121" t="s">
        <v>149</v>
      </c>
      <c r="F121" s="46" t="e">
        <f t="shared" si="18"/>
        <v>#REF!</v>
      </c>
      <c r="G121" s="44" t="e">
        <f>#REF!</f>
        <v>#REF!</v>
      </c>
    </row>
    <row r="122" spans="1:7" x14ac:dyDescent="0.15">
      <c r="A122">
        <f t="shared" si="3"/>
        <v>121</v>
      </c>
      <c r="E122" t="s">
        <v>58</v>
      </c>
      <c r="F122" s="46" t="e">
        <f t="shared" si="18"/>
        <v>#REF!</v>
      </c>
      <c r="G122" s="44" t="e">
        <f>#REF!</f>
        <v>#REF!</v>
      </c>
    </row>
    <row r="123" spans="1:7" x14ac:dyDescent="0.15">
      <c r="A123">
        <f t="shared" si="3"/>
        <v>122</v>
      </c>
      <c r="E123" t="s">
        <v>28</v>
      </c>
      <c r="F123" s="46" t="e">
        <f t="shared" si="18"/>
        <v>#REF!</v>
      </c>
      <c r="G123" s="44" t="e">
        <f>#REF!</f>
        <v>#REF!</v>
      </c>
    </row>
    <row r="124" spans="1:7" x14ac:dyDescent="0.15">
      <c r="A124">
        <f t="shared" si="3"/>
        <v>123</v>
      </c>
      <c r="E124" t="s">
        <v>66</v>
      </c>
      <c r="F124" s="46" t="e">
        <f t="shared" si="18"/>
        <v>#REF!</v>
      </c>
      <c r="G124" s="44" t="e">
        <f>#REF!</f>
        <v>#REF!</v>
      </c>
    </row>
    <row r="125" spans="1:7" x14ac:dyDescent="0.15">
      <c r="A125">
        <f t="shared" si="3"/>
        <v>124</v>
      </c>
      <c r="E125" t="s">
        <v>113</v>
      </c>
      <c r="F125" s="46" t="e">
        <f t="shared" si="18"/>
        <v>#REF!</v>
      </c>
      <c r="G125" s="44" t="e">
        <f>#REF!</f>
        <v>#REF!</v>
      </c>
    </row>
    <row r="126" spans="1:7" x14ac:dyDescent="0.15">
      <c r="A126">
        <f t="shared" si="3"/>
        <v>125</v>
      </c>
      <c r="D126" s="54" t="s">
        <v>158</v>
      </c>
      <c r="E126" t="s">
        <v>59</v>
      </c>
      <c r="F126" s="45" t="e">
        <f>#REF!</f>
        <v>#REF!</v>
      </c>
      <c r="G126" s="44" t="e">
        <f>#REF!</f>
        <v>#REF!</v>
      </c>
    </row>
    <row r="127" spans="1:7" x14ac:dyDescent="0.15">
      <c r="A127">
        <f t="shared" si="3"/>
        <v>126</v>
      </c>
      <c r="E127" t="s">
        <v>113</v>
      </c>
      <c r="F127" s="45" t="e">
        <f>#REF!</f>
        <v>#REF!</v>
      </c>
      <c r="G127" s="44" t="e">
        <f>#REF!</f>
        <v>#REF!</v>
      </c>
    </row>
    <row r="128" spans="1:7" x14ac:dyDescent="0.15">
      <c r="A128">
        <f t="shared" si="3"/>
        <v>127</v>
      </c>
      <c r="C128" t="s">
        <v>192</v>
      </c>
      <c r="D128" t="s">
        <v>135</v>
      </c>
      <c r="E128" t="s">
        <v>54</v>
      </c>
      <c r="F128" s="46" t="e">
        <f t="shared" ref="F128:F131" si="19">IF(G128&lt;&gt;0,1,0)</f>
        <v>#REF!</v>
      </c>
      <c r="G128" s="44" t="e">
        <f>#REF!</f>
        <v>#REF!</v>
      </c>
    </row>
    <row r="129" spans="1:7" x14ac:dyDescent="0.15">
      <c r="A129">
        <f t="shared" si="3"/>
        <v>128</v>
      </c>
      <c r="E129" t="s">
        <v>55</v>
      </c>
      <c r="F129" s="46" t="e">
        <f t="shared" si="19"/>
        <v>#REF!</v>
      </c>
      <c r="G129" s="44" t="e">
        <f>#REF!</f>
        <v>#REF!</v>
      </c>
    </row>
    <row r="130" spans="1:7" x14ac:dyDescent="0.15">
      <c r="A130">
        <f t="shared" si="3"/>
        <v>129</v>
      </c>
      <c r="E130" t="s">
        <v>57</v>
      </c>
      <c r="F130" s="46" t="e">
        <f t="shared" si="19"/>
        <v>#REF!</v>
      </c>
      <c r="G130" s="44" t="e">
        <f>#REF!</f>
        <v>#REF!</v>
      </c>
    </row>
    <row r="131" spans="1:7" x14ac:dyDescent="0.15">
      <c r="A131">
        <f t="shared" si="3"/>
        <v>130</v>
      </c>
      <c r="E131" t="s">
        <v>56</v>
      </c>
      <c r="F131" s="46" t="e">
        <f t="shared" si="19"/>
        <v>#REF!</v>
      </c>
      <c r="G131" s="44" t="e">
        <f>#REF!</f>
        <v>#REF!</v>
      </c>
    </row>
    <row r="132" spans="1:7" x14ac:dyDescent="0.15">
      <c r="A132">
        <f t="shared" si="3"/>
        <v>131</v>
      </c>
      <c r="D132" t="s">
        <v>8</v>
      </c>
      <c r="F132" s="45" t="e">
        <f>#REF!</f>
        <v>#REF!</v>
      </c>
      <c r="G132" s="44" t="e">
        <f>#REF!</f>
        <v>#REF!</v>
      </c>
    </row>
    <row r="133" spans="1:7" x14ac:dyDescent="0.15">
      <c r="A133">
        <f t="shared" si="3"/>
        <v>132</v>
      </c>
      <c r="D133" t="s">
        <v>21</v>
      </c>
      <c r="F133" s="46" t="e">
        <f t="shared" ref="F133" si="20">IF(G133&lt;&gt;0,1,0)</f>
        <v>#REF!</v>
      </c>
      <c r="G133" s="44" t="e">
        <f>#REF!</f>
        <v>#REF!</v>
      </c>
    </row>
    <row r="134" spans="1:7" x14ac:dyDescent="0.15">
      <c r="A134">
        <f t="shared" si="3"/>
        <v>133</v>
      </c>
      <c r="D134" t="s">
        <v>23</v>
      </c>
      <c r="F134" s="45" t="e">
        <f>#REF!</f>
        <v>#REF!</v>
      </c>
      <c r="G134" s="44" t="e">
        <f>#REF!</f>
        <v>#REF!</v>
      </c>
    </row>
    <row r="135" spans="1:7" x14ac:dyDescent="0.15">
      <c r="A135">
        <f t="shared" si="3"/>
        <v>134</v>
      </c>
      <c r="D135" t="s">
        <v>67</v>
      </c>
      <c r="E135" t="s">
        <v>25</v>
      </c>
      <c r="F135" s="46" t="e">
        <f t="shared" ref="F135:F143" si="21">IF(G135&lt;&gt;0,1,0)</f>
        <v>#REF!</v>
      </c>
      <c r="G135" s="44" t="e">
        <f>#REF!</f>
        <v>#REF!</v>
      </c>
    </row>
    <row r="136" spans="1:7" x14ac:dyDescent="0.15">
      <c r="A136">
        <f t="shared" si="3"/>
        <v>135</v>
      </c>
      <c r="E136" t="s">
        <v>26</v>
      </c>
      <c r="F136" s="46" t="e">
        <f t="shared" si="21"/>
        <v>#REF!</v>
      </c>
      <c r="G136" s="44" t="e">
        <f>#REF!</f>
        <v>#REF!</v>
      </c>
    </row>
    <row r="137" spans="1:7" x14ac:dyDescent="0.15">
      <c r="A137">
        <f t="shared" si="3"/>
        <v>136</v>
      </c>
      <c r="E137" t="s">
        <v>30</v>
      </c>
      <c r="F137" s="46" t="e">
        <f t="shared" si="21"/>
        <v>#REF!</v>
      </c>
      <c r="G137" s="44" t="e">
        <f>#REF!</f>
        <v>#REF!</v>
      </c>
    </row>
    <row r="138" spans="1:7" x14ac:dyDescent="0.15">
      <c r="A138">
        <f t="shared" si="3"/>
        <v>137</v>
      </c>
      <c r="E138" t="s">
        <v>27</v>
      </c>
      <c r="F138" s="46" t="e">
        <f t="shared" si="21"/>
        <v>#REF!</v>
      </c>
      <c r="G138" s="44" t="e">
        <f>#REF!</f>
        <v>#REF!</v>
      </c>
    </row>
    <row r="139" spans="1:7" x14ac:dyDescent="0.15">
      <c r="A139">
        <f t="shared" si="3"/>
        <v>138</v>
      </c>
      <c r="E139" t="s">
        <v>149</v>
      </c>
      <c r="F139" s="46" t="e">
        <f t="shared" si="21"/>
        <v>#REF!</v>
      </c>
      <c r="G139" s="44" t="e">
        <f>#REF!</f>
        <v>#REF!</v>
      </c>
    </row>
    <row r="140" spans="1:7" x14ac:dyDescent="0.15">
      <c r="A140">
        <f t="shared" si="3"/>
        <v>139</v>
      </c>
      <c r="E140" t="s">
        <v>58</v>
      </c>
      <c r="F140" s="46" t="e">
        <f t="shared" si="21"/>
        <v>#REF!</v>
      </c>
      <c r="G140" s="44" t="e">
        <f>#REF!</f>
        <v>#REF!</v>
      </c>
    </row>
    <row r="141" spans="1:7" x14ac:dyDescent="0.15">
      <c r="A141">
        <f t="shared" si="3"/>
        <v>140</v>
      </c>
      <c r="E141" t="s">
        <v>28</v>
      </c>
      <c r="F141" s="46" t="e">
        <f t="shared" si="21"/>
        <v>#REF!</v>
      </c>
      <c r="G141" s="44" t="e">
        <f>#REF!</f>
        <v>#REF!</v>
      </c>
    </row>
    <row r="142" spans="1:7" x14ac:dyDescent="0.15">
      <c r="A142">
        <f t="shared" si="3"/>
        <v>141</v>
      </c>
      <c r="E142" t="s">
        <v>66</v>
      </c>
      <c r="F142" s="46" t="e">
        <f t="shared" si="21"/>
        <v>#REF!</v>
      </c>
      <c r="G142" s="44" t="e">
        <f>#REF!</f>
        <v>#REF!</v>
      </c>
    </row>
    <row r="143" spans="1:7" x14ac:dyDescent="0.15">
      <c r="A143">
        <f t="shared" si="3"/>
        <v>142</v>
      </c>
      <c r="E143" t="s">
        <v>113</v>
      </c>
      <c r="F143" s="46" t="e">
        <f t="shared" si="21"/>
        <v>#REF!</v>
      </c>
      <c r="G143" s="44" t="e">
        <f>#REF!</f>
        <v>#REF!</v>
      </c>
    </row>
    <row r="144" spans="1:7" x14ac:dyDescent="0.15">
      <c r="A144">
        <f t="shared" si="3"/>
        <v>143</v>
      </c>
      <c r="D144" s="54" t="s">
        <v>158</v>
      </c>
      <c r="E144" t="s">
        <v>59</v>
      </c>
      <c r="F144" s="45" t="e">
        <f>#REF!</f>
        <v>#REF!</v>
      </c>
      <c r="G144" s="44" t="e">
        <f>#REF!</f>
        <v>#REF!</v>
      </c>
    </row>
    <row r="145" spans="1:7" x14ac:dyDescent="0.15">
      <c r="A145">
        <f t="shared" si="3"/>
        <v>144</v>
      </c>
      <c r="E145" t="s">
        <v>113</v>
      </c>
      <c r="F145" s="45" t="e">
        <f>#REF!</f>
        <v>#REF!</v>
      </c>
      <c r="G145" s="44" t="e">
        <f>#REF!</f>
        <v>#REF!</v>
      </c>
    </row>
    <row r="146" spans="1:7" x14ac:dyDescent="0.15">
      <c r="A146">
        <f t="shared" si="3"/>
        <v>145</v>
      </c>
      <c r="B146" t="s">
        <v>69</v>
      </c>
      <c r="E146" t="s">
        <v>3</v>
      </c>
      <c r="F146" s="46">
        <f t="shared" ref="F146:F147" si="22">IF(G146&lt;&gt;0,1,0)</f>
        <v>0</v>
      </c>
      <c r="G146" s="44">
        <f>'3．アブストラクト'!B21</f>
        <v>0</v>
      </c>
    </row>
    <row r="147" spans="1:7" x14ac:dyDescent="0.15">
      <c r="A147">
        <f t="shared" si="3"/>
        <v>146</v>
      </c>
      <c r="E147" t="s">
        <v>4</v>
      </c>
      <c r="F147" s="46">
        <f t="shared" si="22"/>
        <v>0</v>
      </c>
      <c r="G147" s="44">
        <f>'3．アブストラクト'!B40</f>
        <v>0</v>
      </c>
    </row>
    <row r="148" spans="1:7" x14ac:dyDescent="0.15">
      <c r="A148">
        <f t="shared" si="3"/>
        <v>147</v>
      </c>
      <c r="B148" t="s">
        <v>160</v>
      </c>
      <c r="C148" t="s">
        <v>161</v>
      </c>
      <c r="F148" s="45">
        <f>'４．著作権'!J36</f>
        <v>0</v>
      </c>
      <c r="G148" s="44" t="str">
        <f>'４．著作権'!F36</f>
        <v>－</v>
      </c>
    </row>
    <row r="151" spans="1:7" x14ac:dyDescent="0.15">
      <c r="F151" s="30" t="s">
        <v>165</v>
      </c>
    </row>
    <row r="152" spans="1:7" x14ac:dyDescent="0.15">
      <c r="F152" s="46"/>
      <c r="G152" s="44" t="s">
        <v>166</v>
      </c>
    </row>
    <row r="153" spans="1:7" x14ac:dyDescent="0.15">
      <c r="F153" s="45"/>
      <c r="G153" s="44" t="s">
        <v>167</v>
      </c>
    </row>
  </sheetData>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47"/>
  <sheetViews>
    <sheetView showZeros="0" view="pageBreakPreview" topLeftCell="A206" zoomScaleNormal="100" zoomScaleSheetLayoutView="100" workbookViewId="0">
      <selection activeCell="C226" sqref="C226:F226"/>
    </sheetView>
  </sheetViews>
  <sheetFormatPr defaultColWidth="9" defaultRowHeight="13.5" x14ac:dyDescent="0.15"/>
  <sheetData>
    <row r="1" spans="1:11" x14ac:dyDescent="0.15">
      <c r="H1" s="139" t="s">
        <v>243</v>
      </c>
      <c r="I1" s="139"/>
      <c r="J1" s="140"/>
    </row>
    <row r="2" spans="1:11" ht="12.95" customHeight="1" x14ac:dyDescent="0.15">
      <c r="A2" s="146" t="s">
        <v>34</v>
      </c>
      <c r="B2" s="147"/>
      <c r="C2" s="147"/>
      <c r="D2" s="147"/>
      <c r="E2" s="147"/>
      <c r="F2" s="147"/>
      <c r="G2" s="147"/>
      <c r="H2" s="147"/>
      <c r="I2" s="147"/>
      <c r="J2" s="148"/>
    </row>
    <row r="3" spans="1:11" ht="12.95" customHeight="1" x14ac:dyDescent="0.15">
      <c r="A3" s="149"/>
      <c r="B3" s="150"/>
      <c r="C3" s="150"/>
      <c r="D3" s="150"/>
      <c r="E3" s="150"/>
      <c r="F3" s="150"/>
      <c r="G3" s="150"/>
      <c r="H3" s="150"/>
      <c r="I3" s="150"/>
      <c r="J3" s="151"/>
    </row>
    <row r="4" spans="1:11" x14ac:dyDescent="0.15">
      <c r="A4" s="119">
        <v>2018</v>
      </c>
      <c r="B4" s="120">
        <v>3</v>
      </c>
      <c r="C4" s="125" t="s">
        <v>76</v>
      </c>
      <c r="D4" s="126" t="s">
        <v>88</v>
      </c>
      <c r="E4" s="127"/>
      <c r="F4" s="123" t="s">
        <v>198</v>
      </c>
      <c r="G4" s="222" t="str">
        <f>D28</f>
        <v>照明</v>
      </c>
      <c r="H4" s="262"/>
      <c r="I4" s="262" t="str">
        <f>H28</f>
        <v>太郎</v>
      </c>
      <c r="J4" s="223"/>
      <c r="K4" s="87"/>
    </row>
    <row r="5" spans="1:11" x14ac:dyDescent="0.15">
      <c r="A5" s="119"/>
      <c r="B5" s="120"/>
      <c r="C5" s="124"/>
      <c r="D5" s="128"/>
      <c r="E5" s="129"/>
      <c r="F5" s="124"/>
      <c r="G5" s="224"/>
      <c r="H5" s="263"/>
      <c r="I5" s="263"/>
      <c r="J5" s="225"/>
    </row>
    <row r="6" spans="1:11" x14ac:dyDescent="0.15">
      <c r="A6" s="71"/>
      <c r="B6" s="71"/>
      <c r="C6" s="71"/>
      <c r="D6" s="71"/>
      <c r="E6" s="71"/>
      <c r="F6" s="71"/>
      <c r="G6" s="71"/>
      <c r="H6" s="71"/>
      <c r="I6" s="71"/>
      <c r="J6" s="72"/>
    </row>
    <row r="7" spans="1:11" x14ac:dyDescent="0.15">
      <c r="A7" s="59" t="s">
        <v>203</v>
      </c>
      <c r="B7" s="71"/>
      <c r="D7" s="73"/>
      <c r="E7" s="9" t="s">
        <v>202</v>
      </c>
      <c r="G7" s="71"/>
      <c r="H7" s="71"/>
      <c r="I7" s="71"/>
      <c r="J7" s="71"/>
    </row>
    <row r="8" spans="1:11" x14ac:dyDescent="0.15">
      <c r="A8" s="59" t="s">
        <v>204</v>
      </c>
      <c r="B8" s="71"/>
      <c r="C8" s="71"/>
      <c r="D8" s="74"/>
      <c r="E8" s="71"/>
      <c r="F8" s="71"/>
      <c r="G8" s="71"/>
      <c r="H8" s="71"/>
      <c r="I8" s="71"/>
      <c r="J8" s="71"/>
    </row>
    <row r="9" spans="1:11" x14ac:dyDescent="0.15">
      <c r="A9" s="59" t="s">
        <v>205</v>
      </c>
      <c r="B9" s="71"/>
      <c r="C9" s="71"/>
      <c r="D9" s="74"/>
      <c r="E9" s="71"/>
      <c r="F9" s="71"/>
      <c r="G9" s="71"/>
      <c r="H9" s="71"/>
      <c r="I9" s="71"/>
      <c r="J9" s="71"/>
    </row>
    <row r="10" spans="1:11" x14ac:dyDescent="0.15">
      <c r="A10" s="4"/>
      <c r="B10" s="4"/>
      <c r="C10" s="4"/>
      <c r="D10" s="4"/>
      <c r="E10" s="4"/>
      <c r="F10" s="4"/>
      <c r="G10" s="4"/>
      <c r="H10" s="4"/>
      <c r="I10" s="4"/>
      <c r="J10" s="4"/>
    </row>
    <row r="11" spans="1:11" x14ac:dyDescent="0.15">
      <c r="A11" s="130" t="s">
        <v>2</v>
      </c>
      <c r="B11" s="121" t="s">
        <v>3</v>
      </c>
      <c r="C11" s="122" t="s">
        <v>244</v>
      </c>
      <c r="D11" s="122"/>
      <c r="E11" s="122"/>
      <c r="F11" s="122"/>
      <c r="G11" s="122"/>
      <c r="H11" s="122"/>
      <c r="I11" s="122"/>
      <c r="J11" s="122"/>
    </row>
    <row r="12" spans="1:11" x14ac:dyDescent="0.15">
      <c r="A12" s="131"/>
      <c r="B12" s="121"/>
      <c r="C12" s="122"/>
      <c r="D12" s="122"/>
      <c r="E12" s="122"/>
      <c r="F12" s="122"/>
      <c r="G12" s="122"/>
      <c r="H12" s="122"/>
      <c r="I12" s="122"/>
      <c r="J12" s="122"/>
    </row>
    <row r="13" spans="1:11" x14ac:dyDescent="0.15">
      <c r="A13" s="131"/>
      <c r="B13" s="121" t="s">
        <v>4</v>
      </c>
      <c r="C13" s="122" t="s">
        <v>281</v>
      </c>
      <c r="D13" s="122"/>
      <c r="E13" s="122"/>
      <c r="F13" s="122"/>
      <c r="G13" s="122"/>
      <c r="H13" s="122"/>
      <c r="I13" s="122"/>
      <c r="J13" s="122"/>
    </row>
    <row r="14" spans="1:11" x14ac:dyDescent="0.15">
      <c r="A14" s="131"/>
      <c r="B14" s="121"/>
      <c r="C14" s="122"/>
      <c r="D14" s="122"/>
      <c r="E14" s="122"/>
      <c r="F14" s="122"/>
      <c r="G14" s="122"/>
      <c r="H14" s="122"/>
      <c r="I14" s="122"/>
      <c r="J14" s="122"/>
    </row>
    <row r="15" spans="1:11" x14ac:dyDescent="0.15">
      <c r="A15" s="131"/>
      <c r="B15" s="8" t="s">
        <v>177</v>
      </c>
      <c r="C15" s="60" t="s">
        <v>206</v>
      </c>
      <c r="D15" s="55"/>
      <c r="E15" s="62"/>
      <c r="F15" s="62"/>
      <c r="G15" s="62"/>
      <c r="H15" s="62"/>
      <c r="I15" s="62"/>
      <c r="J15" s="6"/>
    </row>
    <row r="16" spans="1:11" x14ac:dyDescent="0.15">
      <c r="A16" s="131"/>
      <c r="B16" s="75"/>
      <c r="C16" s="60" t="s">
        <v>209</v>
      </c>
      <c r="D16" s="58"/>
      <c r="E16" s="4"/>
      <c r="F16" s="4"/>
      <c r="G16" s="4"/>
      <c r="H16" s="4"/>
      <c r="I16" s="4"/>
      <c r="J16" s="7"/>
      <c r="K16" s="87"/>
    </row>
    <row r="17" spans="1:11" x14ac:dyDescent="0.15">
      <c r="A17" s="132"/>
      <c r="B17" s="76"/>
      <c r="D17" s="63"/>
      <c r="E17" s="63"/>
      <c r="F17" s="63"/>
      <c r="G17" s="63"/>
      <c r="H17" s="63"/>
      <c r="I17" s="63"/>
      <c r="J17" s="64"/>
    </row>
    <row r="18" spans="1:11" x14ac:dyDescent="0.15">
      <c r="A18" s="154" t="s">
        <v>207</v>
      </c>
      <c r="B18" s="144" t="s">
        <v>3</v>
      </c>
      <c r="C18" s="145"/>
      <c r="D18" s="145"/>
      <c r="E18" s="121"/>
      <c r="F18" s="144" t="s">
        <v>4</v>
      </c>
      <c r="G18" s="145"/>
      <c r="H18" s="145"/>
      <c r="I18" s="145"/>
      <c r="J18" s="121"/>
    </row>
    <row r="19" spans="1:11" x14ac:dyDescent="0.15">
      <c r="A19" s="131"/>
      <c r="B19" s="141" t="s">
        <v>247</v>
      </c>
      <c r="C19" s="142"/>
      <c r="D19" s="142"/>
      <c r="E19" s="143"/>
      <c r="F19" s="141" t="s">
        <v>248</v>
      </c>
      <c r="G19" s="142"/>
      <c r="H19" s="142"/>
      <c r="I19" s="142"/>
      <c r="J19" s="143"/>
    </row>
    <row r="20" spans="1:11" x14ac:dyDescent="0.15">
      <c r="A20" s="131"/>
      <c r="B20" s="141"/>
      <c r="C20" s="142"/>
      <c r="D20" s="142"/>
      <c r="E20" s="143"/>
      <c r="F20" s="141"/>
      <c r="G20" s="142"/>
      <c r="H20" s="142"/>
      <c r="I20" s="142"/>
      <c r="J20" s="143"/>
    </row>
    <row r="21" spans="1:11" x14ac:dyDescent="0.15">
      <c r="A21" s="131"/>
      <c r="B21" s="141"/>
      <c r="C21" s="142"/>
      <c r="D21" s="142"/>
      <c r="E21" s="143"/>
      <c r="F21" s="141"/>
      <c r="G21" s="142"/>
      <c r="H21" s="142"/>
      <c r="I21" s="142"/>
      <c r="J21" s="143"/>
    </row>
    <row r="22" spans="1:11" x14ac:dyDescent="0.15">
      <c r="A22" s="131"/>
      <c r="B22" s="141"/>
      <c r="C22" s="142"/>
      <c r="D22" s="142"/>
      <c r="E22" s="143"/>
      <c r="F22" s="141"/>
      <c r="G22" s="142"/>
      <c r="H22" s="142"/>
      <c r="I22" s="142"/>
      <c r="J22" s="143"/>
    </row>
    <row r="23" spans="1:11" x14ac:dyDescent="0.15">
      <c r="A23" s="131"/>
      <c r="B23" s="141"/>
      <c r="C23" s="142"/>
      <c r="D23" s="142"/>
      <c r="E23" s="143"/>
      <c r="F23" s="141"/>
      <c r="G23" s="142"/>
      <c r="H23" s="142"/>
      <c r="I23" s="142"/>
      <c r="J23" s="143"/>
    </row>
    <row r="24" spans="1:11" x14ac:dyDescent="0.15">
      <c r="A24" s="131"/>
      <c r="B24" s="141"/>
      <c r="C24" s="142"/>
      <c r="D24" s="142"/>
      <c r="E24" s="143"/>
      <c r="F24" s="141"/>
      <c r="G24" s="142"/>
      <c r="H24" s="142"/>
      <c r="I24" s="142"/>
      <c r="J24" s="143"/>
    </row>
    <row r="25" spans="1:11" x14ac:dyDescent="0.15">
      <c r="A25" s="131"/>
      <c r="B25" s="8" t="s">
        <v>177</v>
      </c>
      <c r="C25" s="60" t="s">
        <v>282</v>
      </c>
      <c r="D25" s="65"/>
      <c r="E25" s="65"/>
      <c r="F25" s="65"/>
      <c r="G25" s="65"/>
      <c r="H25" s="65"/>
      <c r="I25" s="65"/>
      <c r="J25" s="66"/>
      <c r="K25" s="56"/>
    </row>
    <row r="26" spans="1:11" x14ac:dyDescent="0.15">
      <c r="A26" s="131"/>
      <c r="B26" s="75"/>
      <c r="C26" s="60" t="s">
        <v>208</v>
      </c>
      <c r="D26" s="60"/>
      <c r="E26" s="60"/>
      <c r="F26" s="60"/>
      <c r="G26" s="60"/>
      <c r="H26" s="60"/>
      <c r="I26" s="60"/>
      <c r="J26" s="67"/>
    </row>
    <row r="27" spans="1:11" x14ac:dyDescent="0.15">
      <c r="A27" s="132"/>
      <c r="B27" s="76"/>
      <c r="C27" s="60"/>
      <c r="D27" s="61"/>
      <c r="E27" s="61"/>
      <c r="F27" s="61"/>
      <c r="G27" s="61"/>
      <c r="H27" s="61"/>
      <c r="I27" s="61"/>
      <c r="J27" s="68"/>
    </row>
    <row r="28" spans="1:11" ht="12.95" customHeight="1" x14ac:dyDescent="0.15">
      <c r="A28" s="154" t="s">
        <v>201</v>
      </c>
      <c r="B28" s="152" t="s">
        <v>237</v>
      </c>
      <c r="C28" s="130" t="s">
        <v>5</v>
      </c>
      <c r="D28" s="171" t="s">
        <v>110</v>
      </c>
      <c r="E28" s="171"/>
      <c r="F28" s="171"/>
      <c r="G28" s="130" t="s">
        <v>6</v>
      </c>
      <c r="H28" s="182" t="s">
        <v>111</v>
      </c>
      <c r="I28" s="183"/>
      <c r="J28" s="184"/>
    </row>
    <row r="29" spans="1:11" x14ac:dyDescent="0.15">
      <c r="A29" s="153"/>
      <c r="B29" s="121"/>
      <c r="C29" s="132"/>
      <c r="D29" s="171"/>
      <c r="E29" s="171"/>
      <c r="F29" s="171"/>
      <c r="G29" s="132"/>
      <c r="H29" s="185"/>
      <c r="I29" s="186"/>
      <c r="J29" s="187"/>
    </row>
    <row r="30" spans="1:11" x14ac:dyDescent="0.15">
      <c r="A30" s="153"/>
      <c r="B30" s="152" t="s">
        <v>238</v>
      </c>
      <c r="C30" s="130" t="s">
        <v>6</v>
      </c>
      <c r="D30" s="171" t="s">
        <v>245</v>
      </c>
      <c r="E30" s="171"/>
      <c r="F30" s="171"/>
      <c r="G30" s="130" t="s">
        <v>5</v>
      </c>
      <c r="H30" s="182" t="s">
        <v>246</v>
      </c>
      <c r="I30" s="183"/>
      <c r="J30" s="184"/>
    </row>
    <row r="31" spans="1:11" x14ac:dyDescent="0.15">
      <c r="A31" s="153"/>
      <c r="B31" s="121"/>
      <c r="C31" s="132"/>
      <c r="D31" s="171"/>
      <c r="E31" s="171"/>
      <c r="F31" s="171"/>
      <c r="G31" s="132"/>
      <c r="H31" s="185"/>
      <c r="I31" s="186"/>
      <c r="J31" s="187"/>
    </row>
    <row r="32" spans="1:11" x14ac:dyDescent="0.15">
      <c r="A32" s="153"/>
      <c r="B32" s="77" t="s">
        <v>177</v>
      </c>
      <c r="C32" s="60" t="s">
        <v>210</v>
      </c>
      <c r="H32" s="65"/>
      <c r="I32" s="65"/>
      <c r="J32" s="66"/>
    </row>
    <row r="33" spans="1:11" x14ac:dyDescent="0.15">
      <c r="A33" s="153"/>
      <c r="B33" s="20"/>
      <c r="C33" s="60" t="s">
        <v>211</v>
      </c>
      <c r="D33" s="60"/>
      <c r="E33" s="60"/>
      <c r="G33" s="60" t="s">
        <v>212</v>
      </c>
      <c r="H33" s="60"/>
      <c r="I33" s="60"/>
      <c r="J33" s="67"/>
    </row>
    <row r="34" spans="1:11" x14ac:dyDescent="0.15">
      <c r="A34" s="153"/>
      <c r="B34" s="99" t="s">
        <v>8</v>
      </c>
      <c r="C34" s="180" t="s">
        <v>12</v>
      </c>
      <c r="D34" s="181"/>
      <c r="E34" s="15" t="s">
        <v>73</v>
      </c>
      <c r="F34" s="2"/>
      <c r="G34" s="2"/>
      <c r="H34" s="2"/>
      <c r="I34" s="2"/>
      <c r="J34" s="22">
        <f>VLOOKUP(C34,V会員種別,2,0)</f>
        <v>4</v>
      </c>
    </row>
    <row r="35" spans="1:11" ht="13.15" customHeight="1" x14ac:dyDescent="0.15">
      <c r="A35" s="153"/>
      <c r="B35" s="175" t="s">
        <v>236</v>
      </c>
      <c r="C35" s="155" t="s">
        <v>269</v>
      </c>
      <c r="D35" s="156"/>
      <c r="E35" s="156"/>
      <c r="F35" s="156"/>
      <c r="G35" s="156"/>
      <c r="H35" s="156"/>
      <c r="I35" s="156"/>
      <c r="J35" s="157"/>
      <c r="K35" s="26"/>
    </row>
    <row r="36" spans="1:11" x14ac:dyDescent="0.15">
      <c r="A36" s="153"/>
      <c r="B36" s="170"/>
      <c r="C36" s="158"/>
      <c r="D36" s="159"/>
      <c r="E36" s="159"/>
      <c r="F36" s="159"/>
      <c r="G36" s="159"/>
      <c r="H36" s="159"/>
      <c r="I36" s="159"/>
      <c r="J36" s="160"/>
    </row>
    <row r="37" spans="1:11" x14ac:dyDescent="0.15">
      <c r="A37" s="153"/>
      <c r="B37" s="170"/>
      <c r="C37" s="158"/>
      <c r="D37" s="159"/>
      <c r="E37" s="159"/>
      <c r="F37" s="159"/>
      <c r="G37" s="159"/>
      <c r="H37" s="159"/>
      <c r="I37" s="159"/>
      <c r="J37" s="160"/>
    </row>
    <row r="38" spans="1:11" x14ac:dyDescent="0.15">
      <c r="A38" s="153"/>
      <c r="B38" s="170"/>
      <c r="C38" s="158"/>
      <c r="D38" s="159"/>
      <c r="E38" s="159"/>
      <c r="F38" s="159"/>
      <c r="G38" s="159"/>
      <c r="H38" s="159"/>
      <c r="I38" s="159"/>
      <c r="J38" s="160"/>
    </row>
    <row r="39" spans="1:11" x14ac:dyDescent="0.15">
      <c r="A39" s="153"/>
      <c r="B39" s="170"/>
      <c r="C39" s="161"/>
      <c r="D39" s="162"/>
      <c r="E39" s="162"/>
      <c r="F39" s="162"/>
      <c r="G39" s="162"/>
      <c r="H39" s="162"/>
      <c r="I39" s="162"/>
      <c r="J39" s="163"/>
    </row>
    <row r="40" spans="1:11" x14ac:dyDescent="0.15">
      <c r="A40" s="153"/>
      <c r="B40" s="89"/>
      <c r="C40" s="90"/>
      <c r="D40" s="90"/>
      <c r="E40" s="78"/>
      <c r="F40" s="78"/>
      <c r="G40" s="91" t="str">
        <f>"現在の文字数：　"&amp;LEN(C35)</f>
        <v>現在の文字数：　54</v>
      </c>
      <c r="H40" s="92" t="s">
        <v>22</v>
      </c>
      <c r="I40" s="92"/>
      <c r="J40" s="93" t="str">
        <f>IF(LEN(C35)&gt;80,"文字数超過","")</f>
        <v/>
      </c>
    </row>
    <row r="41" spans="1:11" x14ac:dyDescent="0.15">
      <c r="A41" s="153"/>
      <c r="B41" s="79" t="s">
        <v>177</v>
      </c>
      <c r="C41" s="60" t="s">
        <v>282</v>
      </c>
      <c r="E41" s="4"/>
      <c r="F41" s="58"/>
      <c r="J41" s="94"/>
    </row>
    <row r="42" spans="1:11" ht="13.15" customHeight="1" x14ac:dyDescent="0.15">
      <c r="A42" s="153"/>
      <c r="B42" s="95"/>
      <c r="C42" s="176" t="s">
        <v>268</v>
      </c>
      <c r="D42" s="176"/>
      <c r="E42" s="176"/>
      <c r="F42" s="176"/>
      <c r="G42" s="176"/>
      <c r="H42" s="176"/>
      <c r="I42" s="176"/>
      <c r="J42" s="177"/>
    </row>
    <row r="43" spans="1:11" x14ac:dyDescent="0.15">
      <c r="A43" s="153"/>
      <c r="B43" s="96"/>
      <c r="C43" s="176"/>
      <c r="D43" s="176"/>
      <c r="E43" s="176"/>
      <c r="F43" s="176"/>
      <c r="G43" s="176"/>
      <c r="H43" s="176"/>
      <c r="I43" s="176"/>
      <c r="J43" s="177"/>
    </row>
    <row r="44" spans="1:11" x14ac:dyDescent="0.15">
      <c r="A44" s="153"/>
      <c r="B44" s="97"/>
      <c r="C44" s="178"/>
      <c r="D44" s="178"/>
      <c r="E44" s="178"/>
      <c r="F44" s="178"/>
      <c r="G44" s="178"/>
      <c r="H44" s="178"/>
      <c r="I44" s="178"/>
      <c r="J44" s="179"/>
    </row>
    <row r="45" spans="1:11" x14ac:dyDescent="0.15">
      <c r="A45" s="153"/>
      <c r="B45" s="172" t="s">
        <v>24</v>
      </c>
      <c r="C45" s="3" t="s">
        <v>213</v>
      </c>
      <c r="D45" s="164" t="s">
        <v>249</v>
      </c>
      <c r="E45" s="164"/>
      <c r="F45" s="164"/>
      <c r="G45" s="164"/>
      <c r="H45" s="164"/>
      <c r="I45" s="164"/>
      <c r="J45" s="164"/>
      <c r="K45" s="26"/>
    </row>
    <row r="46" spans="1:11" x14ac:dyDescent="0.15">
      <c r="A46" s="153"/>
      <c r="B46" s="173"/>
      <c r="C46" s="80" t="s">
        <v>27</v>
      </c>
      <c r="D46" s="122" t="s">
        <v>225</v>
      </c>
      <c r="E46" s="122"/>
      <c r="F46" s="122"/>
      <c r="G46" s="122"/>
      <c r="H46" s="122"/>
      <c r="I46" s="122"/>
      <c r="J46" s="122"/>
    </row>
    <row r="47" spans="1:11" x14ac:dyDescent="0.15">
      <c r="A47" s="153"/>
      <c r="B47" s="173"/>
      <c r="C47" s="80" t="s">
        <v>70</v>
      </c>
      <c r="D47" s="167" t="s">
        <v>226</v>
      </c>
      <c r="E47" s="168"/>
      <c r="F47" s="168"/>
      <c r="G47" s="168"/>
      <c r="H47" s="168"/>
      <c r="I47" s="168"/>
      <c r="J47" s="169"/>
    </row>
    <row r="48" spans="1:11" x14ac:dyDescent="0.15">
      <c r="A48" s="153"/>
      <c r="B48" s="173"/>
      <c r="C48" s="3" t="s">
        <v>60</v>
      </c>
      <c r="D48" s="270" t="s">
        <v>227</v>
      </c>
      <c r="E48" s="189"/>
      <c r="F48" s="189"/>
      <c r="G48" s="189"/>
      <c r="H48" s="189"/>
      <c r="I48" s="189"/>
      <c r="J48" s="190"/>
      <c r="K48" s="26"/>
    </row>
    <row r="49" spans="1:12" x14ac:dyDescent="0.15">
      <c r="A49" s="153"/>
      <c r="B49" s="174"/>
      <c r="C49" s="3" t="s">
        <v>200</v>
      </c>
      <c r="D49" s="267" t="s">
        <v>228</v>
      </c>
      <c r="E49" s="268"/>
      <c r="F49" s="268"/>
      <c r="G49" s="268"/>
      <c r="H49" s="268"/>
      <c r="I49" s="268"/>
      <c r="J49" s="269"/>
      <c r="K49" s="26"/>
    </row>
    <row r="50" spans="1:12" ht="29.25" customHeight="1" x14ac:dyDescent="0.15">
      <c r="A50" s="153"/>
      <c r="B50" s="153" t="s">
        <v>240</v>
      </c>
      <c r="C50" s="264" t="s">
        <v>241</v>
      </c>
      <c r="D50" s="265"/>
      <c r="E50" s="265"/>
      <c r="F50" s="265"/>
      <c r="G50" s="265"/>
      <c r="H50" s="265"/>
      <c r="I50" s="265"/>
      <c r="J50" s="266"/>
      <c r="K50" s="98"/>
    </row>
    <row r="51" spans="1:12" x14ac:dyDescent="0.15">
      <c r="A51" s="153"/>
      <c r="B51" s="153"/>
      <c r="C51" s="1" t="s">
        <v>213</v>
      </c>
      <c r="D51" s="31" t="s">
        <v>32</v>
      </c>
      <c r="E51" s="15" t="s">
        <v>74</v>
      </c>
      <c r="F51" s="83"/>
      <c r="G51" s="84"/>
      <c r="H51" s="85"/>
      <c r="I51" s="85"/>
      <c r="J51" s="23"/>
      <c r="L51" s="26"/>
    </row>
    <row r="52" spans="1:12" x14ac:dyDescent="0.15">
      <c r="A52" s="153"/>
      <c r="B52" s="153"/>
      <c r="C52" s="18" t="s">
        <v>59</v>
      </c>
      <c r="D52" s="31" t="s">
        <v>32</v>
      </c>
      <c r="E52" s="15" t="s">
        <v>74</v>
      </c>
      <c r="F52" s="83"/>
      <c r="G52" s="84"/>
      <c r="H52" s="85"/>
      <c r="I52" s="85"/>
      <c r="J52" s="23"/>
    </row>
    <row r="53" spans="1:12" x14ac:dyDescent="0.15">
      <c r="A53" s="153"/>
      <c r="B53" s="153"/>
      <c r="C53" s="18" t="s">
        <v>60</v>
      </c>
      <c r="D53" s="31" t="s">
        <v>32</v>
      </c>
      <c r="E53" s="15" t="s">
        <v>74</v>
      </c>
      <c r="F53" s="86"/>
      <c r="G53" s="86"/>
      <c r="H53" s="86"/>
      <c r="I53" s="86"/>
      <c r="J53" s="23"/>
      <c r="K53" s="26"/>
    </row>
    <row r="54" spans="1:12" x14ac:dyDescent="0.15">
      <c r="A54" s="153"/>
      <c r="B54" s="153"/>
      <c r="C54" s="3" t="s">
        <v>200</v>
      </c>
      <c r="D54" s="31" t="s">
        <v>32</v>
      </c>
      <c r="E54" s="15" t="s">
        <v>74</v>
      </c>
      <c r="F54" s="86"/>
      <c r="G54" s="86"/>
      <c r="H54" s="86"/>
      <c r="I54" s="86"/>
      <c r="J54" s="23"/>
      <c r="K54" s="26"/>
    </row>
    <row r="55" spans="1:12" x14ac:dyDescent="0.15">
      <c r="A55" s="153"/>
      <c r="B55" s="153"/>
      <c r="C55" s="1" t="s">
        <v>23</v>
      </c>
      <c r="D55" s="31" t="s">
        <v>32</v>
      </c>
      <c r="E55" s="15" t="s">
        <v>74</v>
      </c>
      <c r="F55" s="86"/>
      <c r="G55" s="86"/>
      <c r="H55" s="86"/>
      <c r="I55" s="86"/>
      <c r="J55" s="23"/>
    </row>
    <row r="56" spans="1:12" x14ac:dyDescent="0.15">
      <c r="A56" s="153"/>
      <c r="B56" s="153"/>
      <c r="C56" s="79" t="s">
        <v>242</v>
      </c>
      <c r="D56" s="109" t="s">
        <v>223</v>
      </c>
      <c r="E56" s="26"/>
      <c r="F56" s="81"/>
      <c r="G56" s="81"/>
      <c r="H56" s="81"/>
      <c r="I56" s="81"/>
      <c r="J56" s="82"/>
      <c r="K56" s="98"/>
    </row>
    <row r="57" spans="1:12" ht="12.95" customHeight="1" x14ac:dyDescent="0.15">
      <c r="A57" s="153"/>
      <c r="B57" s="153"/>
      <c r="C57" s="79"/>
      <c r="D57" s="165" t="s">
        <v>256</v>
      </c>
      <c r="E57" s="165"/>
      <c r="F57" s="165"/>
      <c r="G57" s="165"/>
      <c r="H57" s="165"/>
      <c r="I57" s="165"/>
      <c r="J57" s="166"/>
    </row>
    <row r="58" spans="1:12" x14ac:dyDescent="0.15">
      <c r="A58" s="170" t="s">
        <v>152</v>
      </c>
      <c r="B58" s="170"/>
      <c r="C58" s="31" t="s">
        <v>154</v>
      </c>
      <c r="D58" s="15" t="s">
        <v>74</v>
      </c>
      <c r="E58" s="86"/>
      <c r="F58" s="83"/>
      <c r="G58" s="84"/>
      <c r="H58" s="85"/>
      <c r="I58" s="85"/>
      <c r="J58" s="23">
        <f>VLOOKUP(C58,V共著者数,2,0)</f>
        <v>2</v>
      </c>
    </row>
    <row r="59" spans="1:12" x14ac:dyDescent="0.15">
      <c r="A59" s="4"/>
      <c r="C59" t="s">
        <v>239</v>
      </c>
    </row>
    <row r="60" spans="1:12" x14ac:dyDescent="0.15">
      <c r="A60" s="212" t="s">
        <v>181</v>
      </c>
      <c r="B60" s="213"/>
      <c r="C60" s="213"/>
      <c r="D60" s="213"/>
      <c r="E60" s="213"/>
      <c r="F60" s="213"/>
      <c r="G60" s="213"/>
      <c r="H60" s="213"/>
      <c r="I60" s="213"/>
      <c r="J60" s="214"/>
    </row>
    <row r="61" spans="1:12" x14ac:dyDescent="0.15">
      <c r="A61" s="215"/>
      <c r="B61" s="216"/>
      <c r="C61" s="216"/>
      <c r="D61" s="216"/>
      <c r="E61" s="216"/>
      <c r="F61" s="216"/>
      <c r="G61" s="216"/>
      <c r="H61" s="216"/>
      <c r="I61" s="216"/>
      <c r="J61" s="217"/>
    </row>
    <row r="62" spans="1:12" x14ac:dyDescent="0.15">
      <c r="A62" s="119">
        <v>2018</v>
      </c>
      <c r="B62" s="120">
        <v>2</v>
      </c>
      <c r="C62" s="125" t="s">
        <v>76</v>
      </c>
      <c r="D62" s="258" t="s">
        <v>82</v>
      </c>
      <c r="E62" s="259"/>
      <c r="F62" s="123" t="s">
        <v>198</v>
      </c>
      <c r="G62" s="222" t="str">
        <f>G4</f>
        <v>照明</v>
      </c>
      <c r="H62" s="262"/>
      <c r="I62" s="262" t="str">
        <f>I4</f>
        <v>太郎</v>
      </c>
      <c r="J62" s="223"/>
    </row>
    <row r="63" spans="1:12" x14ac:dyDescent="0.15">
      <c r="A63" s="119"/>
      <c r="B63" s="120"/>
      <c r="C63" s="124"/>
      <c r="D63" s="260"/>
      <c r="E63" s="261"/>
      <c r="F63" s="124"/>
      <c r="G63" s="224"/>
      <c r="H63" s="263"/>
      <c r="I63" s="263"/>
      <c r="J63" s="225"/>
    </row>
    <row r="64" spans="1:12" x14ac:dyDescent="0.15">
      <c r="A64" s="69"/>
      <c r="B64" s="69"/>
      <c r="C64" s="69"/>
      <c r="D64" s="69"/>
      <c r="E64" s="69"/>
      <c r="F64" s="69"/>
      <c r="G64" s="69"/>
      <c r="H64" s="69"/>
      <c r="I64" s="69"/>
      <c r="J64" s="69"/>
    </row>
    <row r="65" spans="1:10" x14ac:dyDescent="0.15">
      <c r="A65" s="70" t="s">
        <v>182</v>
      </c>
      <c r="B65" s="69"/>
      <c r="C65" s="69"/>
      <c r="D65" s="69"/>
      <c r="E65" s="69"/>
      <c r="F65" s="69"/>
      <c r="G65" s="69"/>
      <c r="H65" s="69"/>
      <c r="I65" s="69"/>
      <c r="J65" s="69"/>
    </row>
    <row r="66" spans="1:10" x14ac:dyDescent="0.15">
      <c r="A66" s="69"/>
      <c r="B66" s="69"/>
      <c r="C66" s="69"/>
      <c r="D66" s="69"/>
      <c r="E66" s="69"/>
      <c r="F66" s="69"/>
      <c r="G66" s="69"/>
      <c r="H66" s="69"/>
      <c r="I66" s="69"/>
      <c r="J66" s="69"/>
    </row>
    <row r="67" spans="1:10" x14ac:dyDescent="0.15">
      <c r="A67" s="194" t="s">
        <v>185</v>
      </c>
      <c r="B67" s="197" t="s">
        <v>3</v>
      </c>
      <c r="C67" s="198" t="s">
        <v>5</v>
      </c>
      <c r="D67" s="209" t="s">
        <v>110</v>
      </c>
      <c r="E67" s="209"/>
      <c r="F67" s="209"/>
      <c r="G67" s="198" t="s">
        <v>6</v>
      </c>
      <c r="H67" s="203" t="s">
        <v>163</v>
      </c>
      <c r="I67" s="204"/>
      <c r="J67" s="205"/>
    </row>
    <row r="68" spans="1:10" x14ac:dyDescent="0.15">
      <c r="A68" s="195"/>
      <c r="B68" s="197"/>
      <c r="C68" s="199"/>
      <c r="D68" s="209"/>
      <c r="E68" s="209"/>
      <c r="F68" s="209"/>
      <c r="G68" s="199"/>
      <c r="H68" s="218"/>
      <c r="I68" s="219"/>
      <c r="J68" s="220"/>
    </row>
    <row r="69" spans="1:10" x14ac:dyDescent="0.15">
      <c r="A69" s="195"/>
      <c r="B69" s="197" t="s">
        <v>4</v>
      </c>
      <c r="C69" s="198" t="s">
        <v>6</v>
      </c>
      <c r="D69" s="209" t="s">
        <v>250</v>
      </c>
      <c r="E69" s="209"/>
      <c r="F69" s="209"/>
      <c r="G69" s="198" t="s">
        <v>5</v>
      </c>
      <c r="H69" s="203" t="s">
        <v>251</v>
      </c>
      <c r="I69" s="204"/>
      <c r="J69" s="205"/>
    </row>
    <row r="70" spans="1:10" x14ac:dyDescent="0.15">
      <c r="A70" s="195"/>
      <c r="B70" s="197"/>
      <c r="C70" s="202"/>
      <c r="D70" s="209"/>
      <c r="E70" s="209"/>
      <c r="F70" s="209"/>
      <c r="G70" s="202"/>
      <c r="H70" s="206"/>
      <c r="I70" s="207"/>
      <c r="J70" s="208"/>
    </row>
    <row r="71" spans="1:10" x14ac:dyDescent="0.15">
      <c r="A71" s="195"/>
      <c r="B71" s="103" t="s">
        <v>8</v>
      </c>
      <c r="C71" s="210" t="s">
        <v>12</v>
      </c>
      <c r="D71" s="211"/>
      <c r="E71" s="200" t="s">
        <v>73</v>
      </c>
      <c r="F71" s="201"/>
      <c r="G71" s="201"/>
      <c r="H71" s="201"/>
      <c r="I71" s="201"/>
      <c r="J71" s="57">
        <f>VLOOKUP(C71,V会員種別,2,0)</f>
        <v>4</v>
      </c>
    </row>
    <row r="72" spans="1:10" x14ac:dyDescent="0.15">
      <c r="A72" s="195"/>
      <c r="B72" s="175" t="s">
        <v>236</v>
      </c>
      <c r="C72" s="155" t="s">
        <v>252</v>
      </c>
      <c r="D72" s="156"/>
      <c r="E72" s="156"/>
      <c r="F72" s="156"/>
      <c r="G72" s="156"/>
      <c r="H72" s="156"/>
      <c r="I72" s="156"/>
      <c r="J72" s="157"/>
    </row>
    <row r="73" spans="1:10" x14ac:dyDescent="0.15">
      <c r="A73" s="195"/>
      <c r="B73" s="170"/>
      <c r="C73" s="158"/>
      <c r="D73" s="159"/>
      <c r="E73" s="159"/>
      <c r="F73" s="159"/>
      <c r="G73" s="159"/>
      <c r="H73" s="159"/>
      <c r="I73" s="159"/>
      <c r="J73" s="160"/>
    </row>
    <row r="74" spans="1:10" x14ac:dyDescent="0.15">
      <c r="A74" s="195"/>
      <c r="B74" s="170"/>
      <c r="C74" s="158"/>
      <c r="D74" s="159"/>
      <c r="E74" s="159"/>
      <c r="F74" s="159"/>
      <c r="G74" s="159"/>
      <c r="H74" s="159"/>
      <c r="I74" s="159"/>
      <c r="J74" s="160"/>
    </row>
    <row r="75" spans="1:10" x14ac:dyDescent="0.15">
      <c r="A75" s="195"/>
      <c r="B75" s="170"/>
      <c r="C75" s="158"/>
      <c r="D75" s="159"/>
      <c r="E75" s="159"/>
      <c r="F75" s="159"/>
      <c r="G75" s="159"/>
      <c r="H75" s="159"/>
      <c r="I75" s="159"/>
      <c r="J75" s="160"/>
    </row>
    <row r="76" spans="1:10" x14ac:dyDescent="0.15">
      <c r="A76" s="195"/>
      <c r="B76" s="170"/>
      <c r="C76" s="161"/>
      <c r="D76" s="162"/>
      <c r="E76" s="162"/>
      <c r="F76" s="162"/>
      <c r="G76" s="162"/>
      <c r="H76" s="162"/>
      <c r="I76" s="162"/>
      <c r="J76" s="163"/>
    </row>
    <row r="77" spans="1:10" x14ac:dyDescent="0.15">
      <c r="A77" s="196"/>
      <c r="B77" s="104"/>
      <c r="C77" s="5"/>
      <c r="D77" s="5"/>
      <c r="E77" s="86"/>
      <c r="F77" s="86"/>
      <c r="G77" s="84" t="str">
        <f>"現在の文字数：　"&amp;LEN(C72)</f>
        <v>現在の文字数：　7</v>
      </c>
      <c r="H77" s="85" t="s">
        <v>22</v>
      </c>
      <c r="I77" s="85"/>
      <c r="J77" s="22" t="str">
        <f>IF(LEN(C72)&gt;80,"文字数超過","")</f>
        <v/>
      </c>
    </row>
    <row r="78" spans="1:10" x14ac:dyDescent="0.15">
      <c r="A78" s="105"/>
      <c r="B78" s="70"/>
      <c r="C78" s="106"/>
      <c r="D78" s="106"/>
      <c r="E78" s="107"/>
      <c r="F78" s="107"/>
      <c r="G78" s="107"/>
      <c r="H78" s="107"/>
      <c r="I78" s="107"/>
      <c r="J78" s="108"/>
    </row>
    <row r="79" spans="1:10" x14ac:dyDescent="0.15">
      <c r="A79" s="194" t="s">
        <v>186</v>
      </c>
      <c r="B79" s="197" t="s">
        <v>3</v>
      </c>
      <c r="C79" s="198" t="s">
        <v>5</v>
      </c>
      <c r="D79" s="209"/>
      <c r="E79" s="209"/>
      <c r="F79" s="209"/>
      <c r="G79" s="198" t="s">
        <v>6</v>
      </c>
      <c r="H79" s="203"/>
      <c r="I79" s="204"/>
      <c r="J79" s="205"/>
    </row>
    <row r="80" spans="1:10" x14ac:dyDescent="0.15">
      <c r="A80" s="195"/>
      <c r="B80" s="197"/>
      <c r="C80" s="199"/>
      <c r="D80" s="209"/>
      <c r="E80" s="209"/>
      <c r="F80" s="209"/>
      <c r="G80" s="199"/>
      <c r="H80" s="218"/>
      <c r="I80" s="219"/>
      <c r="J80" s="220"/>
    </row>
    <row r="81" spans="1:10" x14ac:dyDescent="0.15">
      <c r="A81" s="195"/>
      <c r="B81" s="197" t="s">
        <v>4</v>
      </c>
      <c r="C81" s="198" t="s">
        <v>6</v>
      </c>
      <c r="D81" s="209"/>
      <c r="E81" s="209"/>
      <c r="F81" s="209"/>
      <c r="G81" s="198" t="s">
        <v>5</v>
      </c>
      <c r="H81" s="203"/>
      <c r="I81" s="204"/>
      <c r="J81" s="205"/>
    </row>
    <row r="82" spans="1:10" x14ac:dyDescent="0.15">
      <c r="A82" s="195"/>
      <c r="B82" s="197"/>
      <c r="C82" s="202"/>
      <c r="D82" s="209"/>
      <c r="E82" s="209"/>
      <c r="F82" s="209"/>
      <c r="G82" s="202"/>
      <c r="H82" s="206"/>
      <c r="I82" s="207"/>
      <c r="J82" s="208"/>
    </row>
    <row r="83" spans="1:10" x14ac:dyDescent="0.15">
      <c r="A83" s="195"/>
      <c r="B83" s="103" t="s">
        <v>8</v>
      </c>
      <c r="C83" s="210" t="s">
        <v>120</v>
      </c>
      <c r="D83" s="211"/>
      <c r="E83" s="200" t="s">
        <v>73</v>
      </c>
      <c r="F83" s="201"/>
      <c r="G83" s="201"/>
      <c r="H83" s="201"/>
      <c r="I83" s="201"/>
      <c r="J83" s="57">
        <f>VLOOKUP(C83,V会員種別,2,0)</f>
        <v>0</v>
      </c>
    </row>
    <row r="84" spans="1:10" x14ac:dyDescent="0.15">
      <c r="A84" s="195"/>
      <c r="B84" s="175" t="s">
        <v>236</v>
      </c>
      <c r="C84" s="155"/>
      <c r="D84" s="156"/>
      <c r="E84" s="156"/>
      <c r="F84" s="156"/>
      <c r="G84" s="156"/>
      <c r="H84" s="156"/>
      <c r="I84" s="156"/>
      <c r="J84" s="157"/>
    </row>
    <row r="85" spans="1:10" x14ac:dyDescent="0.15">
      <c r="A85" s="195"/>
      <c r="B85" s="170"/>
      <c r="C85" s="158"/>
      <c r="D85" s="159"/>
      <c r="E85" s="159"/>
      <c r="F85" s="159"/>
      <c r="G85" s="159"/>
      <c r="H85" s="159"/>
      <c r="I85" s="159"/>
      <c r="J85" s="160"/>
    </row>
    <row r="86" spans="1:10" x14ac:dyDescent="0.15">
      <c r="A86" s="195"/>
      <c r="B86" s="170"/>
      <c r="C86" s="158"/>
      <c r="D86" s="159"/>
      <c r="E86" s="159"/>
      <c r="F86" s="159"/>
      <c r="G86" s="159"/>
      <c r="H86" s="159"/>
      <c r="I86" s="159"/>
      <c r="J86" s="160"/>
    </row>
    <row r="87" spans="1:10" x14ac:dyDescent="0.15">
      <c r="A87" s="195"/>
      <c r="B87" s="170"/>
      <c r="C87" s="158"/>
      <c r="D87" s="159"/>
      <c r="E87" s="159"/>
      <c r="F87" s="159"/>
      <c r="G87" s="159"/>
      <c r="H87" s="159"/>
      <c r="I87" s="159"/>
      <c r="J87" s="160"/>
    </row>
    <row r="88" spans="1:10" x14ac:dyDescent="0.15">
      <c r="A88" s="195"/>
      <c r="B88" s="170"/>
      <c r="C88" s="161"/>
      <c r="D88" s="162"/>
      <c r="E88" s="162"/>
      <c r="F88" s="162"/>
      <c r="G88" s="162"/>
      <c r="H88" s="162"/>
      <c r="I88" s="162"/>
      <c r="J88" s="163"/>
    </row>
    <row r="89" spans="1:10" x14ac:dyDescent="0.15">
      <c r="A89" s="196"/>
      <c r="B89" s="104"/>
      <c r="C89" s="5"/>
      <c r="D89" s="5"/>
      <c r="E89" s="86"/>
      <c r="F89" s="86"/>
      <c r="G89" s="84" t="str">
        <f>"現在の文字数：　"&amp;LEN(C84)</f>
        <v>現在の文字数：　0</v>
      </c>
      <c r="H89" s="85" t="s">
        <v>22</v>
      </c>
      <c r="I89" s="85"/>
      <c r="J89" s="22" t="str">
        <f>IF(LEN(C84)&gt;80,"文字数超過","")</f>
        <v/>
      </c>
    </row>
    <row r="90" spans="1:10" x14ac:dyDescent="0.15">
      <c r="A90" s="105"/>
      <c r="B90" s="70"/>
      <c r="C90" s="106"/>
      <c r="D90" s="106"/>
      <c r="E90" s="107"/>
      <c r="F90" s="107"/>
      <c r="G90" s="107"/>
      <c r="H90" s="107"/>
      <c r="I90" s="107"/>
      <c r="J90" s="108"/>
    </row>
    <row r="91" spans="1:10" x14ac:dyDescent="0.15">
      <c r="A91" s="194" t="s">
        <v>183</v>
      </c>
      <c r="B91" s="197" t="s">
        <v>3</v>
      </c>
      <c r="C91" s="198" t="s">
        <v>5</v>
      </c>
      <c r="D91" s="209"/>
      <c r="E91" s="209"/>
      <c r="F91" s="209"/>
      <c r="G91" s="198" t="s">
        <v>6</v>
      </c>
      <c r="H91" s="203"/>
      <c r="I91" s="204"/>
      <c r="J91" s="205"/>
    </row>
    <row r="92" spans="1:10" x14ac:dyDescent="0.15">
      <c r="A92" s="195"/>
      <c r="B92" s="197"/>
      <c r="C92" s="199"/>
      <c r="D92" s="209"/>
      <c r="E92" s="209"/>
      <c r="F92" s="209"/>
      <c r="G92" s="199"/>
      <c r="H92" s="218"/>
      <c r="I92" s="219"/>
      <c r="J92" s="220"/>
    </row>
    <row r="93" spans="1:10" x14ac:dyDescent="0.15">
      <c r="A93" s="195"/>
      <c r="B93" s="197" t="s">
        <v>4</v>
      </c>
      <c r="C93" s="198" t="s">
        <v>6</v>
      </c>
      <c r="D93" s="209"/>
      <c r="E93" s="209"/>
      <c r="F93" s="209"/>
      <c r="G93" s="198" t="s">
        <v>5</v>
      </c>
      <c r="H93" s="203"/>
      <c r="I93" s="204"/>
      <c r="J93" s="205"/>
    </row>
    <row r="94" spans="1:10" x14ac:dyDescent="0.15">
      <c r="A94" s="195"/>
      <c r="B94" s="197"/>
      <c r="C94" s="202"/>
      <c r="D94" s="209"/>
      <c r="E94" s="209"/>
      <c r="F94" s="209"/>
      <c r="G94" s="202"/>
      <c r="H94" s="206"/>
      <c r="I94" s="207"/>
      <c r="J94" s="208"/>
    </row>
    <row r="95" spans="1:10" x14ac:dyDescent="0.15">
      <c r="A95" s="195"/>
      <c r="B95" s="103" t="s">
        <v>8</v>
      </c>
      <c r="C95" s="210" t="s">
        <v>120</v>
      </c>
      <c r="D95" s="211"/>
      <c r="E95" s="200" t="s">
        <v>73</v>
      </c>
      <c r="F95" s="201"/>
      <c r="G95" s="201"/>
      <c r="H95" s="201"/>
      <c r="I95" s="201"/>
      <c r="J95" s="57">
        <f>VLOOKUP(C95,V会員種別,2,0)</f>
        <v>0</v>
      </c>
    </row>
    <row r="96" spans="1:10" x14ac:dyDescent="0.15">
      <c r="A96" s="195"/>
      <c r="B96" s="175" t="s">
        <v>236</v>
      </c>
      <c r="C96" s="155"/>
      <c r="D96" s="156"/>
      <c r="E96" s="156"/>
      <c r="F96" s="156"/>
      <c r="G96" s="156"/>
      <c r="H96" s="156"/>
      <c r="I96" s="156"/>
      <c r="J96" s="157"/>
    </row>
    <row r="97" spans="1:10" x14ac:dyDescent="0.15">
      <c r="A97" s="195"/>
      <c r="B97" s="170"/>
      <c r="C97" s="158"/>
      <c r="D97" s="159"/>
      <c r="E97" s="159"/>
      <c r="F97" s="159"/>
      <c r="G97" s="159"/>
      <c r="H97" s="159"/>
      <c r="I97" s="159"/>
      <c r="J97" s="160"/>
    </row>
    <row r="98" spans="1:10" x14ac:dyDescent="0.15">
      <c r="A98" s="195"/>
      <c r="B98" s="170"/>
      <c r="C98" s="158"/>
      <c r="D98" s="159"/>
      <c r="E98" s="159"/>
      <c r="F98" s="159"/>
      <c r="G98" s="159"/>
      <c r="H98" s="159"/>
      <c r="I98" s="159"/>
      <c r="J98" s="160"/>
    </row>
    <row r="99" spans="1:10" x14ac:dyDescent="0.15">
      <c r="A99" s="195"/>
      <c r="B99" s="170"/>
      <c r="C99" s="158"/>
      <c r="D99" s="159"/>
      <c r="E99" s="159"/>
      <c r="F99" s="159"/>
      <c r="G99" s="159"/>
      <c r="H99" s="159"/>
      <c r="I99" s="159"/>
      <c r="J99" s="160"/>
    </row>
    <row r="100" spans="1:10" x14ac:dyDescent="0.15">
      <c r="A100" s="195"/>
      <c r="B100" s="170"/>
      <c r="C100" s="161"/>
      <c r="D100" s="162"/>
      <c r="E100" s="162"/>
      <c r="F100" s="162"/>
      <c r="G100" s="162"/>
      <c r="H100" s="162"/>
      <c r="I100" s="162"/>
      <c r="J100" s="163"/>
    </row>
    <row r="101" spans="1:10" x14ac:dyDescent="0.15">
      <c r="A101" s="196"/>
      <c r="B101" s="104"/>
      <c r="C101" s="5"/>
      <c r="D101" s="5"/>
      <c r="E101" s="86"/>
      <c r="F101" s="86"/>
      <c r="G101" s="84" t="str">
        <f>"現在の文字数：　"&amp;LEN(C96)</f>
        <v>現在の文字数：　0</v>
      </c>
      <c r="H101" s="85" t="s">
        <v>22</v>
      </c>
      <c r="I101" s="85"/>
      <c r="J101" s="22" t="str">
        <f>IF(LEN(C96)&gt;80,"文字数超過","")</f>
        <v/>
      </c>
    </row>
    <row r="102" spans="1:10" x14ac:dyDescent="0.15">
      <c r="A102" s="105"/>
      <c r="B102" s="70"/>
      <c r="C102" s="106"/>
      <c r="D102" s="106"/>
      <c r="E102" s="107"/>
      <c r="F102" s="107"/>
      <c r="G102" s="107"/>
      <c r="H102" s="107"/>
      <c r="I102" s="107"/>
      <c r="J102" s="108"/>
    </row>
    <row r="103" spans="1:10" x14ac:dyDescent="0.15">
      <c r="A103" s="194" t="s">
        <v>184</v>
      </c>
      <c r="B103" s="197" t="s">
        <v>3</v>
      </c>
      <c r="C103" s="198" t="s">
        <v>5</v>
      </c>
      <c r="D103" s="209"/>
      <c r="E103" s="209"/>
      <c r="F103" s="209"/>
      <c r="G103" s="198" t="s">
        <v>6</v>
      </c>
      <c r="H103" s="203"/>
      <c r="I103" s="204"/>
      <c r="J103" s="205"/>
    </row>
    <row r="104" spans="1:10" x14ac:dyDescent="0.15">
      <c r="A104" s="195"/>
      <c r="B104" s="197"/>
      <c r="C104" s="199"/>
      <c r="D104" s="209"/>
      <c r="E104" s="209"/>
      <c r="F104" s="209"/>
      <c r="G104" s="199"/>
      <c r="H104" s="218"/>
      <c r="I104" s="219"/>
      <c r="J104" s="220"/>
    </row>
    <row r="105" spans="1:10" x14ac:dyDescent="0.15">
      <c r="A105" s="195"/>
      <c r="B105" s="197" t="s">
        <v>4</v>
      </c>
      <c r="C105" s="198" t="s">
        <v>6</v>
      </c>
      <c r="D105" s="209"/>
      <c r="E105" s="209"/>
      <c r="F105" s="209"/>
      <c r="G105" s="198" t="s">
        <v>5</v>
      </c>
      <c r="H105" s="203"/>
      <c r="I105" s="204"/>
      <c r="J105" s="205"/>
    </row>
    <row r="106" spans="1:10" x14ac:dyDescent="0.15">
      <c r="A106" s="195"/>
      <c r="B106" s="197"/>
      <c r="C106" s="202"/>
      <c r="D106" s="209"/>
      <c r="E106" s="209"/>
      <c r="F106" s="209"/>
      <c r="G106" s="202"/>
      <c r="H106" s="206"/>
      <c r="I106" s="207"/>
      <c r="J106" s="208"/>
    </row>
    <row r="107" spans="1:10" x14ac:dyDescent="0.15">
      <c r="A107" s="195"/>
      <c r="B107" s="103" t="s">
        <v>8</v>
      </c>
      <c r="C107" s="210" t="s">
        <v>120</v>
      </c>
      <c r="D107" s="211"/>
      <c r="E107" s="200" t="s">
        <v>73</v>
      </c>
      <c r="F107" s="201"/>
      <c r="G107" s="201"/>
      <c r="H107" s="201"/>
      <c r="I107" s="201"/>
      <c r="J107" s="57">
        <f>VLOOKUP(C107,V会員種別,2,0)</f>
        <v>0</v>
      </c>
    </row>
    <row r="108" spans="1:10" x14ac:dyDescent="0.15">
      <c r="A108" s="195"/>
      <c r="B108" s="175" t="s">
        <v>236</v>
      </c>
      <c r="C108" s="155"/>
      <c r="D108" s="156"/>
      <c r="E108" s="156"/>
      <c r="F108" s="156"/>
      <c r="G108" s="156"/>
      <c r="H108" s="156"/>
      <c r="I108" s="156"/>
      <c r="J108" s="157"/>
    </row>
    <row r="109" spans="1:10" x14ac:dyDescent="0.15">
      <c r="A109" s="195"/>
      <c r="B109" s="170"/>
      <c r="C109" s="158"/>
      <c r="D109" s="159"/>
      <c r="E109" s="159"/>
      <c r="F109" s="159"/>
      <c r="G109" s="159"/>
      <c r="H109" s="159"/>
      <c r="I109" s="159"/>
      <c r="J109" s="160"/>
    </row>
    <row r="110" spans="1:10" x14ac:dyDescent="0.15">
      <c r="A110" s="195"/>
      <c r="B110" s="170"/>
      <c r="C110" s="158"/>
      <c r="D110" s="159"/>
      <c r="E110" s="159"/>
      <c r="F110" s="159"/>
      <c r="G110" s="159"/>
      <c r="H110" s="159"/>
      <c r="I110" s="159"/>
      <c r="J110" s="160"/>
    </row>
    <row r="111" spans="1:10" x14ac:dyDescent="0.15">
      <c r="A111" s="195"/>
      <c r="B111" s="170"/>
      <c r="C111" s="158"/>
      <c r="D111" s="159"/>
      <c r="E111" s="159"/>
      <c r="F111" s="159"/>
      <c r="G111" s="159"/>
      <c r="H111" s="159"/>
      <c r="I111" s="159"/>
      <c r="J111" s="160"/>
    </row>
    <row r="112" spans="1:10" x14ac:dyDescent="0.15">
      <c r="A112" s="195"/>
      <c r="B112" s="170"/>
      <c r="C112" s="161"/>
      <c r="D112" s="162"/>
      <c r="E112" s="162"/>
      <c r="F112" s="162"/>
      <c r="G112" s="162"/>
      <c r="H112" s="162"/>
      <c r="I112" s="162"/>
      <c r="J112" s="163"/>
    </row>
    <row r="113" spans="1:10" x14ac:dyDescent="0.15">
      <c r="A113" s="196"/>
      <c r="B113" s="104"/>
      <c r="C113" s="5"/>
      <c r="D113" s="5"/>
      <c r="E113" s="86"/>
      <c r="F113" s="86"/>
      <c r="G113" s="84" t="str">
        <f>"現在の文字数：　"&amp;LEN(C108)</f>
        <v>現在の文字数：　0</v>
      </c>
      <c r="H113" s="85" t="s">
        <v>22</v>
      </c>
      <c r="I113" s="85"/>
      <c r="J113" s="22" t="str">
        <f>IF(LEN(C108)&gt;80,"文字数超過","")</f>
        <v/>
      </c>
    </row>
    <row r="114" spans="1:10" x14ac:dyDescent="0.15">
      <c r="A114" s="105"/>
      <c r="B114" s="70"/>
      <c r="C114" s="106"/>
      <c r="D114" s="106"/>
      <c r="E114" s="107"/>
      <c r="F114" s="107"/>
      <c r="G114" s="107"/>
      <c r="H114" s="107"/>
      <c r="I114" s="107"/>
      <c r="J114" s="108"/>
    </row>
    <row r="115" spans="1:10" x14ac:dyDescent="0.15">
      <c r="A115" s="69"/>
      <c r="B115" s="69"/>
      <c r="C115" s="69"/>
      <c r="D115" s="69"/>
      <c r="E115" s="69"/>
      <c r="F115" s="69"/>
      <c r="G115" s="69"/>
      <c r="H115" s="69"/>
      <c r="I115" s="69"/>
      <c r="J115" s="69"/>
    </row>
    <row r="116" spans="1:10" x14ac:dyDescent="0.15">
      <c r="A116" s="69"/>
      <c r="B116" s="69"/>
      <c r="C116" s="69"/>
      <c r="D116" s="69"/>
      <c r="E116" s="69"/>
      <c r="F116" s="69"/>
      <c r="G116" s="69"/>
      <c r="H116" s="69"/>
      <c r="I116" s="69"/>
      <c r="J116" s="69"/>
    </row>
    <row r="117" spans="1:10" x14ac:dyDescent="0.15">
      <c r="A117" s="69"/>
      <c r="B117" s="69"/>
      <c r="C117" s="69"/>
      <c r="D117" s="69"/>
      <c r="E117" s="69"/>
      <c r="F117" s="69"/>
      <c r="G117" s="69"/>
      <c r="H117" s="69"/>
      <c r="I117" s="69"/>
      <c r="J117" s="69"/>
    </row>
    <row r="118" spans="1:10" x14ac:dyDescent="0.15">
      <c r="A118" s="69"/>
      <c r="B118" s="69"/>
      <c r="C118" s="69"/>
      <c r="D118" s="69"/>
      <c r="E118" s="69"/>
      <c r="F118" s="69"/>
      <c r="G118" s="69"/>
      <c r="H118" s="69"/>
      <c r="I118" s="69"/>
      <c r="J118" s="69"/>
    </row>
    <row r="119" spans="1:10" x14ac:dyDescent="0.15">
      <c r="A119" s="69"/>
      <c r="B119" s="69"/>
      <c r="C119" s="69"/>
      <c r="D119" s="69"/>
      <c r="E119" s="69"/>
      <c r="F119" s="69"/>
      <c r="G119" s="69"/>
      <c r="H119" s="69"/>
      <c r="I119" s="69"/>
      <c r="J119" s="69"/>
    </row>
    <row r="120" spans="1:10" x14ac:dyDescent="0.15">
      <c r="A120" s="69"/>
      <c r="B120" s="69"/>
      <c r="C120" s="69"/>
      <c r="D120" s="69"/>
      <c r="E120" s="69"/>
      <c r="F120" s="69"/>
      <c r="G120" s="69"/>
      <c r="H120" s="69"/>
      <c r="I120" s="69"/>
      <c r="J120" s="69"/>
    </row>
    <row r="121" spans="1:10" x14ac:dyDescent="0.15">
      <c r="A121" s="69"/>
      <c r="B121" s="69"/>
      <c r="C121" s="69"/>
      <c r="D121" s="69"/>
      <c r="E121" s="69"/>
      <c r="F121" s="69"/>
      <c r="G121" s="69"/>
      <c r="H121" s="69"/>
      <c r="I121" s="69"/>
      <c r="J121" s="69"/>
    </row>
    <row r="122" spans="1:10" x14ac:dyDescent="0.15">
      <c r="A122" s="69"/>
      <c r="B122" s="69"/>
      <c r="C122" s="69"/>
      <c r="D122" s="69"/>
      <c r="E122" s="69"/>
      <c r="F122" s="69"/>
      <c r="G122" s="69"/>
      <c r="H122" s="69"/>
      <c r="I122" s="69"/>
      <c r="J122" s="69"/>
    </row>
    <row r="123" spans="1:10" x14ac:dyDescent="0.15">
      <c r="A123" s="69"/>
      <c r="B123" s="69"/>
      <c r="C123" s="69"/>
      <c r="D123" s="69"/>
      <c r="E123" s="69"/>
      <c r="F123" s="69"/>
      <c r="G123" s="69"/>
      <c r="H123" s="69"/>
      <c r="I123" s="69"/>
      <c r="J123" s="69"/>
    </row>
    <row r="124" spans="1:10" x14ac:dyDescent="0.15">
      <c r="I124" s="139">
        <f>'１．基本情報'!H124:J124</f>
        <v>0</v>
      </c>
      <c r="J124" s="139"/>
    </row>
    <row r="125" spans="1:10" x14ac:dyDescent="0.15">
      <c r="A125" s="146" t="s">
        <v>215</v>
      </c>
      <c r="B125" s="147"/>
      <c r="C125" s="147"/>
      <c r="D125" s="147"/>
      <c r="E125" s="147"/>
      <c r="F125" s="147"/>
      <c r="G125" s="147"/>
      <c r="H125" s="147"/>
      <c r="I125" s="147"/>
      <c r="J125" s="148"/>
    </row>
    <row r="126" spans="1:10" x14ac:dyDescent="0.15">
      <c r="A126" s="149"/>
      <c r="B126" s="150"/>
      <c r="C126" s="150"/>
      <c r="D126" s="150"/>
      <c r="E126" s="150"/>
      <c r="F126" s="150"/>
      <c r="G126" s="150"/>
      <c r="H126" s="150"/>
      <c r="I126" s="150"/>
      <c r="J126" s="151"/>
    </row>
    <row r="127" spans="1:10" x14ac:dyDescent="0.15">
      <c r="A127" s="119">
        <v>2018</v>
      </c>
      <c r="B127" s="120">
        <v>2</v>
      </c>
      <c r="C127" s="226" t="s">
        <v>76</v>
      </c>
      <c r="D127" s="226"/>
      <c r="E127" s="227" t="str">
        <f>D4</f>
        <v>資料</v>
      </c>
      <c r="F127" s="227"/>
      <c r="G127" s="227"/>
      <c r="H127" s="123" t="s">
        <v>198</v>
      </c>
      <c r="I127" s="222" t="str">
        <f>G4</f>
        <v>照明</v>
      </c>
      <c r="J127" s="223" t="str">
        <f>I4</f>
        <v>太郎</v>
      </c>
    </row>
    <row r="128" spans="1:10" x14ac:dyDescent="0.15">
      <c r="A128" s="119"/>
      <c r="B128" s="120"/>
      <c r="C128" s="226"/>
      <c r="D128" s="226"/>
      <c r="E128" s="227"/>
      <c r="F128" s="227"/>
      <c r="G128" s="227"/>
      <c r="H128" s="124"/>
      <c r="I128" s="224"/>
      <c r="J128" s="225"/>
    </row>
    <row r="129" spans="1:10" ht="14.25" x14ac:dyDescent="0.15">
      <c r="A129" s="24"/>
      <c r="B129" s="24"/>
      <c r="C129" s="24"/>
      <c r="D129" s="24"/>
      <c r="E129" s="24"/>
      <c r="F129" s="24"/>
      <c r="G129" s="24"/>
      <c r="H129" s="24"/>
      <c r="I129" s="24"/>
      <c r="J129" s="24"/>
    </row>
    <row r="130" spans="1:10" x14ac:dyDescent="0.15">
      <c r="A130" s="13" t="s">
        <v>283</v>
      </c>
      <c r="B130" s="25"/>
      <c r="C130" s="25"/>
      <c r="D130" s="25"/>
      <c r="E130" s="25"/>
      <c r="F130" s="25"/>
      <c r="G130" s="25"/>
      <c r="H130" s="25"/>
      <c r="I130" s="25"/>
      <c r="J130" s="25"/>
    </row>
    <row r="131" spans="1:10" x14ac:dyDescent="0.15">
      <c r="A131" s="4" t="s">
        <v>216</v>
      </c>
      <c r="B131" s="25"/>
      <c r="C131" s="25"/>
      <c r="D131" s="25"/>
      <c r="E131" s="25"/>
      <c r="F131" s="25"/>
      <c r="G131" s="25"/>
      <c r="H131" s="25"/>
      <c r="I131" s="25"/>
      <c r="J131" s="25"/>
    </row>
    <row r="132" spans="1:10" x14ac:dyDescent="0.15">
      <c r="A132" s="4" t="s">
        <v>218</v>
      </c>
      <c r="B132" s="25"/>
      <c r="C132" s="25"/>
      <c r="D132" s="25"/>
      <c r="E132" s="25"/>
      <c r="F132" s="25"/>
      <c r="G132" s="25"/>
      <c r="H132" s="25"/>
      <c r="I132" s="25"/>
      <c r="J132" s="25"/>
    </row>
    <row r="133" spans="1:10" x14ac:dyDescent="0.15">
      <c r="A133" s="4" t="s">
        <v>219</v>
      </c>
      <c r="B133" s="26"/>
      <c r="C133" s="26"/>
      <c r="D133" s="26"/>
      <c r="E133" s="26"/>
      <c r="F133" s="26"/>
      <c r="G133" s="26"/>
      <c r="H133" s="26"/>
      <c r="I133" s="26"/>
      <c r="J133" s="26"/>
    </row>
    <row r="134" spans="1:10" x14ac:dyDescent="0.15">
      <c r="A134" s="4" t="s">
        <v>220</v>
      </c>
      <c r="B134" s="26"/>
      <c r="C134" s="26"/>
      <c r="D134" s="26"/>
      <c r="E134" s="26"/>
      <c r="F134" s="26"/>
      <c r="G134" s="26"/>
      <c r="H134" s="26"/>
      <c r="I134" s="26"/>
      <c r="J134" s="26"/>
    </row>
    <row r="135" spans="1:10" x14ac:dyDescent="0.15">
      <c r="A135" s="4"/>
      <c r="B135" s="26"/>
      <c r="C135" s="26"/>
      <c r="D135" s="26"/>
      <c r="E135" s="26"/>
      <c r="F135" s="26"/>
      <c r="G135" s="26"/>
      <c r="H135" s="26"/>
      <c r="I135" s="26"/>
      <c r="J135" s="26"/>
    </row>
    <row r="136" spans="1:10" x14ac:dyDescent="0.15">
      <c r="B136" s="13"/>
      <c r="C136" s="13"/>
      <c r="D136" s="13"/>
      <c r="E136" s="13"/>
      <c r="F136" s="13"/>
      <c r="G136" s="13"/>
      <c r="H136" s="13"/>
      <c r="I136" s="13"/>
      <c r="J136" s="13"/>
    </row>
    <row r="137" spans="1:10" x14ac:dyDescent="0.15">
      <c r="B137" s="13"/>
      <c r="C137" s="13"/>
      <c r="D137" s="13"/>
      <c r="E137" s="13"/>
      <c r="F137" s="13"/>
      <c r="G137" s="13"/>
      <c r="H137" s="13"/>
      <c r="I137" s="13"/>
      <c r="J137" s="13"/>
    </row>
    <row r="138" spans="1:10" x14ac:dyDescent="0.15">
      <c r="A138" s="13"/>
      <c r="B138" s="13"/>
      <c r="C138" s="13"/>
      <c r="D138" s="13"/>
      <c r="E138" s="13"/>
      <c r="F138" s="13"/>
      <c r="G138" s="13"/>
      <c r="H138" s="13"/>
      <c r="I138" s="13"/>
      <c r="J138" s="13"/>
    </row>
    <row r="139" spans="1:10" x14ac:dyDescent="0.15">
      <c r="A139" s="13"/>
      <c r="B139" s="13"/>
      <c r="C139" s="13"/>
      <c r="D139" s="13"/>
      <c r="E139" s="13"/>
      <c r="F139" s="13"/>
      <c r="G139" s="13"/>
      <c r="H139" s="13"/>
      <c r="I139" s="13"/>
      <c r="J139" s="13"/>
    </row>
    <row r="140" spans="1:10" x14ac:dyDescent="0.15">
      <c r="A140" s="13"/>
      <c r="B140" s="53" t="s">
        <v>217</v>
      </c>
      <c r="C140" s="13"/>
      <c r="D140" s="13"/>
      <c r="E140" s="13"/>
      <c r="F140" s="13"/>
      <c r="J140" s="13"/>
    </row>
    <row r="141" spans="1:10" x14ac:dyDescent="0.15">
      <c r="A141" s="13"/>
    </row>
    <row r="142" spans="1:10" x14ac:dyDescent="0.15">
      <c r="A142" s="13"/>
      <c r="B142" s="237" t="s">
        <v>221</v>
      </c>
      <c r="C142" s="238"/>
      <c r="D142" s="238"/>
      <c r="E142" s="238"/>
      <c r="F142" s="238"/>
      <c r="G142" s="238"/>
      <c r="H142" s="238"/>
      <c r="I142" s="239"/>
    </row>
    <row r="143" spans="1:10" x14ac:dyDescent="0.15">
      <c r="B143" s="240"/>
      <c r="C143" s="241"/>
      <c r="D143" s="241"/>
      <c r="E143" s="241"/>
      <c r="F143" s="241"/>
      <c r="G143" s="241"/>
      <c r="H143" s="241"/>
      <c r="I143" s="242"/>
    </row>
    <row r="144" spans="1:10" x14ac:dyDescent="0.15">
      <c r="B144" s="228" t="s">
        <v>234</v>
      </c>
      <c r="C144" s="229"/>
      <c r="D144" s="229"/>
      <c r="E144" s="229"/>
      <c r="F144" s="229"/>
      <c r="G144" s="229"/>
      <c r="H144" s="229"/>
      <c r="I144" s="230"/>
    </row>
    <row r="145" spans="2:9" x14ac:dyDescent="0.15">
      <c r="B145" s="231"/>
      <c r="C145" s="232"/>
      <c r="D145" s="232"/>
      <c r="E145" s="232"/>
      <c r="F145" s="232"/>
      <c r="G145" s="232"/>
      <c r="H145" s="232"/>
      <c r="I145" s="233"/>
    </row>
    <row r="146" spans="2:9" x14ac:dyDescent="0.15">
      <c r="B146" s="231"/>
      <c r="C146" s="232"/>
      <c r="D146" s="232"/>
      <c r="E146" s="232"/>
      <c r="F146" s="232"/>
      <c r="G146" s="232"/>
      <c r="H146" s="232"/>
      <c r="I146" s="233"/>
    </row>
    <row r="147" spans="2:9" x14ac:dyDescent="0.15">
      <c r="B147" s="231"/>
      <c r="C147" s="232"/>
      <c r="D147" s="232"/>
      <c r="E147" s="232"/>
      <c r="F147" s="232"/>
      <c r="G147" s="232"/>
      <c r="H147" s="232"/>
      <c r="I147" s="233"/>
    </row>
    <row r="148" spans="2:9" x14ac:dyDescent="0.15">
      <c r="B148" s="231"/>
      <c r="C148" s="232"/>
      <c r="D148" s="232"/>
      <c r="E148" s="232"/>
      <c r="F148" s="232"/>
      <c r="G148" s="232"/>
      <c r="H148" s="232"/>
      <c r="I148" s="233"/>
    </row>
    <row r="149" spans="2:9" x14ac:dyDescent="0.15">
      <c r="B149" s="231"/>
      <c r="C149" s="232"/>
      <c r="D149" s="232"/>
      <c r="E149" s="232"/>
      <c r="F149" s="232"/>
      <c r="G149" s="232"/>
      <c r="H149" s="232"/>
      <c r="I149" s="233"/>
    </row>
    <row r="150" spans="2:9" x14ac:dyDescent="0.15">
      <c r="B150" s="231"/>
      <c r="C150" s="232"/>
      <c r="D150" s="232"/>
      <c r="E150" s="232"/>
      <c r="F150" s="232"/>
      <c r="G150" s="232"/>
      <c r="H150" s="232"/>
      <c r="I150" s="233"/>
    </row>
    <row r="151" spans="2:9" x14ac:dyDescent="0.15">
      <c r="B151" s="231"/>
      <c r="C151" s="232"/>
      <c r="D151" s="232"/>
      <c r="E151" s="232"/>
      <c r="F151" s="232"/>
      <c r="G151" s="232"/>
      <c r="H151" s="232"/>
      <c r="I151" s="233"/>
    </row>
    <row r="152" spans="2:9" x14ac:dyDescent="0.15">
      <c r="B152" s="231"/>
      <c r="C152" s="232"/>
      <c r="D152" s="232"/>
      <c r="E152" s="232"/>
      <c r="F152" s="232"/>
      <c r="G152" s="232"/>
      <c r="H152" s="232"/>
      <c r="I152" s="233"/>
    </row>
    <row r="153" spans="2:9" x14ac:dyDescent="0.15">
      <c r="B153" s="234"/>
      <c r="C153" s="235"/>
      <c r="D153" s="235"/>
      <c r="E153" s="235"/>
      <c r="F153" s="235"/>
      <c r="G153" s="235"/>
      <c r="H153" s="235"/>
      <c r="I153" s="236"/>
    </row>
    <row r="154" spans="2:9" x14ac:dyDescent="0.15">
      <c r="F154" s="11" t="s">
        <v>38</v>
      </c>
      <c r="G154" s="11">
        <f>LEN(B144)</f>
        <v>10</v>
      </c>
      <c r="H154" s="12" t="s">
        <v>39</v>
      </c>
    </row>
    <row r="155" spans="2:9" x14ac:dyDescent="0.15">
      <c r="F155" s="11"/>
      <c r="G155" s="11"/>
      <c r="H155" s="12"/>
    </row>
    <row r="158" spans="2:9" x14ac:dyDescent="0.15">
      <c r="F158" s="11"/>
      <c r="G158" s="11"/>
      <c r="H158" s="12"/>
    </row>
    <row r="159" spans="2:9" x14ac:dyDescent="0.15">
      <c r="B159" s="53" t="s">
        <v>222</v>
      </c>
      <c r="F159" s="10"/>
      <c r="G159" s="11"/>
      <c r="H159" s="12"/>
    </row>
    <row r="161" spans="2:9" x14ac:dyDescent="0.15">
      <c r="B161" s="237" t="s">
        <v>270</v>
      </c>
      <c r="C161" s="238"/>
      <c r="D161" s="238"/>
      <c r="E161" s="238"/>
      <c r="F161" s="238"/>
      <c r="G161" s="238"/>
      <c r="H161" s="238"/>
      <c r="I161" s="239"/>
    </row>
    <row r="162" spans="2:9" x14ac:dyDescent="0.15">
      <c r="B162" s="240"/>
      <c r="C162" s="241"/>
      <c r="D162" s="241"/>
      <c r="E162" s="241"/>
      <c r="F162" s="241"/>
      <c r="G162" s="241"/>
      <c r="H162" s="241"/>
      <c r="I162" s="242"/>
    </row>
    <row r="163" spans="2:9" x14ac:dyDescent="0.15">
      <c r="B163" s="228" t="s">
        <v>235</v>
      </c>
      <c r="C163" s="229"/>
      <c r="D163" s="229"/>
      <c r="E163" s="229"/>
      <c r="F163" s="229"/>
      <c r="G163" s="229"/>
      <c r="H163" s="229"/>
      <c r="I163" s="230"/>
    </row>
    <row r="164" spans="2:9" x14ac:dyDescent="0.15">
      <c r="B164" s="231"/>
      <c r="C164" s="232"/>
      <c r="D164" s="232"/>
      <c r="E164" s="232"/>
      <c r="F164" s="232"/>
      <c r="G164" s="232"/>
      <c r="H164" s="232"/>
      <c r="I164" s="233"/>
    </row>
    <row r="165" spans="2:9" x14ac:dyDescent="0.15">
      <c r="B165" s="231"/>
      <c r="C165" s="232"/>
      <c r="D165" s="232"/>
      <c r="E165" s="232"/>
      <c r="F165" s="232"/>
      <c r="G165" s="232"/>
      <c r="H165" s="232"/>
      <c r="I165" s="233"/>
    </row>
    <row r="166" spans="2:9" x14ac:dyDescent="0.15">
      <c r="B166" s="231"/>
      <c r="C166" s="232"/>
      <c r="D166" s="232"/>
      <c r="E166" s="232"/>
      <c r="F166" s="232"/>
      <c r="G166" s="232"/>
      <c r="H166" s="232"/>
      <c r="I166" s="233"/>
    </row>
    <row r="167" spans="2:9" x14ac:dyDescent="0.15">
      <c r="B167" s="231"/>
      <c r="C167" s="232"/>
      <c r="D167" s="232"/>
      <c r="E167" s="232"/>
      <c r="F167" s="232"/>
      <c r="G167" s="232"/>
      <c r="H167" s="232"/>
      <c r="I167" s="233"/>
    </row>
    <row r="168" spans="2:9" x14ac:dyDescent="0.15">
      <c r="B168" s="231"/>
      <c r="C168" s="232"/>
      <c r="D168" s="232"/>
      <c r="E168" s="232"/>
      <c r="F168" s="232"/>
      <c r="G168" s="232"/>
      <c r="H168" s="232"/>
      <c r="I168" s="233"/>
    </row>
    <row r="169" spans="2:9" x14ac:dyDescent="0.15">
      <c r="B169" s="231"/>
      <c r="C169" s="232"/>
      <c r="D169" s="232"/>
      <c r="E169" s="232"/>
      <c r="F169" s="232"/>
      <c r="G169" s="232"/>
      <c r="H169" s="232"/>
      <c r="I169" s="233"/>
    </row>
    <row r="170" spans="2:9" x14ac:dyDescent="0.15">
      <c r="B170" s="231"/>
      <c r="C170" s="232"/>
      <c r="D170" s="232"/>
      <c r="E170" s="232"/>
      <c r="F170" s="232"/>
      <c r="G170" s="232"/>
      <c r="H170" s="232"/>
      <c r="I170" s="233"/>
    </row>
    <row r="171" spans="2:9" x14ac:dyDescent="0.15">
      <c r="B171" s="231"/>
      <c r="C171" s="232"/>
      <c r="D171" s="232"/>
      <c r="E171" s="232"/>
      <c r="F171" s="232"/>
      <c r="G171" s="232"/>
      <c r="H171" s="232"/>
      <c r="I171" s="233"/>
    </row>
    <row r="172" spans="2:9" x14ac:dyDescent="0.15">
      <c r="B172" s="231"/>
      <c r="C172" s="232"/>
      <c r="D172" s="232"/>
      <c r="E172" s="232"/>
      <c r="F172" s="232"/>
      <c r="G172" s="232"/>
      <c r="H172" s="232"/>
      <c r="I172" s="233"/>
    </row>
    <row r="173" spans="2:9" x14ac:dyDescent="0.15">
      <c r="B173" s="231"/>
      <c r="C173" s="232"/>
      <c r="D173" s="232"/>
      <c r="E173" s="232"/>
      <c r="F173" s="232"/>
      <c r="G173" s="232"/>
      <c r="H173" s="232"/>
      <c r="I173" s="233"/>
    </row>
    <row r="174" spans="2:9" x14ac:dyDescent="0.15">
      <c r="B174" s="231"/>
      <c r="C174" s="232"/>
      <c r="D174" s="232"/>
      <c r="E174" s="232"/>
      <c r="F174" s="232"/>
      <c r="G174" s="232"/>
      <c r="H174" s="232"/>
      <c r="I174" s="233"/>
    </row>
    <row r="175" spans="2:9" x14ac:dyDescent="0.15">
      <c r="B175" s="231"/>
      <c r="C175" s="232"/>
      <c r="D175" s="232"/>
      <c r="E175" s="232"/>
      <c r="F175" s="232"/>
      <c r="G175" s="232"/>
      <c r="H175" s="232"/>
      <c r="I175" s="233"/>
    </row>
    <row r="176" spans="2:9" x14ac:dyDescent="0.15">
      <c r="B176" s="234"/>
      <c r="C176" s="235"/>
      <c r="D176" s="235"/>
      <c r="E176" s="235"/>
      <c r="F176" s="235"/>
      <c r="G176" s="235"/>
      <c r="H176" s="235"/>
      <c r="I176" s="236"/>
    </row>
    <row r="177" spans="1:10" x14ac:dyDescent="0.15">
      <c r="F177" s="11" t="s">
        <v>37</v>
      </c>
      <c r="G177" s="11">
        <f>(LEN(B163)-LEN(SUBSTITUTE(B163," ","")))+1</f>
        <v>1</v>
      </c>
      <c r="H177" s="12" t="s">
        <v>36</v>
      </c>
      <c r="I177" s="14"/>
    </row>
    <row r="185" spans="1:10" x14ac:dyDescent="0.15">
      <c r="A185" t="s">
        <v>162</v>
      </c>
    </row>
    <row r="186" spans="1:10" x14ac:dyDescent="0.15">
      <c r="I186" s="139">
        <f>'１．基本情報'!H186:J186</f>
        <v>0</v>
      </c>
      <c r="J186" s="139"/>
    </row>
    <row r="187" spans="1:10" x14ac:dyDescent="0.15">
      <c r="A187" s="146" t="s">
        <v>35</v>
      </c>
      <c r="B187" s="147"/>
      <c r="C187" s="147"/>
      <c r="D187" s="147"/>
      <c r="E187" s="147"/>
      <c r="F187" s="147"/>
      <c r="G187" s="147"/>
      <c r="H187" s="147"/>
      <c r="I187" s="147"/>
      <c r="J187" s="148"/>
    </row>
    <row r="188" spans="1:10" x14ac:dyDescent="0.15">
      <c r="A188" s="149"/>
      <c r="B188" s="150"/>
      <c r="C188" s="150"/>
      <c r="D188" s="150"/>
      <c r="E188" s="150"/>
      <c r="F188" s="150"/>
      <c r="G188" s="150"/>
      <c r="H188" s="150"/>
      <c r="I188" s="150"/>
      <c r="J188" s="151"/>
    </row>
    <row r="189" spans="1:10" x14ac:dyDescent="0.15">
      <c r="A189" s="243">
        <f>A4</f>
        <v>2018</v>
      </c>
      <c r="B189" s="221">
        <f>B4</f>
        <v>3</v>
      </c>
      <c r="C189" s="226" t="str">
        <f>C4</f>
        <v>【原稿種別】</v>
      </c>
      <c r="D189" s="226"/>
      <c r="E189" s="227" t="str">
        <f>D4</f>
        <v>資料</v>
      </c>
      <c r="F189" s="227"/>
      <c r="G189" s="227"/>
      <c r="H189" s="226" t="str">
        <f>F4</f>
        <v>【筆頭
著者名】</v>
      </c>
      <c r="I189" s="257" t="str">
        <f>G4</f>
        <v>照明</v>
      </c>
      <c r="J189" s="256" t="str">
        <f>I4</f>
        <v>太郎</v>
      </c>
    </row>
    <row r="190" spans="1:10" x14ac:dyDescent="0.15">
      <c r="A190" s="243"/>
      <c r="B190" s="221"/>
      <c r="C190" s="226"/>
      <c r="D190" s="226"/>
      <c r="E190" s="227"/>
      <c r="F190" s="227"/>
      <c r="G190" s="227"/>
      <c r="H190" s="226"/>
      <c r="I190" s="257"/>
      <c r="J190" s="256"/>
    </row>
    <row r="191" spans="1:10" x14ac:dyDescent="0.15">
      <c r="A191" s="4"/>
      <c r="B191" s="4"/>
      <c r="C191" s="4"/>
      <c r="D191" s="4"/>
      <c r="E191" s="4"/>
      <c r="F191" s="4"/>
      <c r="G191" s="4"/>
      <c r="H191" s="4"/>
      <c r="I191" s="4"/>
      <c r="J191" s="4"/>
    </row>
    <row r="192" spans="1:10" x14ac:dyDescent="0.15">
      <c r="A192" s="13" t="s">
        <v>195</v>
      </c>
    </row>
    <row r="193" spans="1:10" x14ac:dyDescent="0.15">
      <c r="A193" s="4" t="s">
        <v>196</v>
      </c>
    </row>
    <row r="194" spans="1:10" ht="14.25" thickBot="1" x14ac:dyDescent="0.2"/>
    <row r="195" spans="1:10" x14ac:dyDescent="0.15">
      <c r="A195" s="35"/>
      <c r="B195" s="36"/>
      <c r="C195" s="36"/>
      <c r="D195" s="36"/>
      <c r="E195" s="36"/>
      <c r="F195" s="36"/>
      <c r="G195" s="36"/>
      <c r="H195" s="36"/>
      <c r="I195" s="36"/>
      <c r="J195" s="37"/>
    </row>
    <row r="196" spans="1:10" x14ac:dyDescent="0.15">
      <c r="A196" s="38"/>
      <c r="E196" s="248" t="s">
        <v>40</v>
      </c>
      <c r="F196" s="249"/>
      <c r="J196" s="39"/>
    </row>
    <row r="197" spans="1:10" x14ac:dyDescent="0.15">
      <c r="A197" s="38"/>
      <c r="E197" s="249"/>
      <c r="F197" s="249"/>
      <c r="J197" s="39"/>
    </row>
    <row r="198" spans="1:10" ht="17.25" x14ac:dyDescent="0.15">
      <c r="A198" s="38"/>
      <c r="E198" s="32"/>
      <c r="F198" s="32"/>
      <c r="J198" s="39"/>
    </row>
    <row r="199" spans="1:10" x14ac:dyDescent="0.15">
      <c r="A199" s="38"/>
      <c r="B199" t="s">
        <v>180</v>
      </c>
      <c r="J199" s="39"/>
    </row>
    <row r="200" spans="1:10" x14ac:dyDescent="0.15">
      <c r="A200" s="38"/>
      <c r="B200" t="str">
        <f>IF(J221=2,"ただし、下表にある図（写真）、表については著作権を譲渡いたしません。","")</f>
        <v/>
      </c>
      <c r="J200" s="39"/>
    </row>
    <row r="201" spans="1:10" x14ac:dyDescent="0.15">
      <c r="A201" s="38"/>
      <c r="B201" s="33"/>
      <c r="J201" s="39"/>
    </row>
    <row r="202" spans="1:10" x14ac:dyDescent="0.15">
      <c r="A202" s="38"/>
      <c r="B202" t="s">
        <v>61</v>
      </c>
      <c r="C202" s="250" t="str">
        <f>【参考】記入例!C11</f>
        <v>照明学会誌寄稿票の書き方</v>
      </c>
      <c r="D202" s="250"/>
      <c r="E202" s="250"/>
      <c r="F202" s="250"/>
      <c r="G202" s="250"/>
      <c r="H202" s="250"/>
      <c r="I202" s="250"/>
      <c r="J202" s="251"/>
    </row>
    <row r="203" spans="1:10" x14ac:dyDescent="0.15">
      <c r="A203" s="38"/>
      <c r="J203" s="39"/>
    </row>
    <row r="204" spans="1:10" x14ac:dyDescent="0.15">
      <c r="A204" s="38"/>
      <c r="J204" s="39"/>
    </row>
    <row r="205" spans="1:10" x14ac:dyDescent="0.15">
      <c r="A205" s="38"/>
      <c r="B205" t="s">
        <v>271</v>
      </c>
      <c r="J205" s="39"/>
    </row>
    <row r="206" spans="1:10" x14ac:dyDescent="0.15">
      <c r="A206" s="38"/>
      <c r="I206" s="252" t="s">
        <v>43</v>
      </c>
      <c r="J206" s="39"/>
    </row>
    <row r="207" spans="1:10" x14ac:dyDescent="0.15">
      <c r="A207" s="38"/>
      <c r="D207" t="s">
        <v>41</v>
      </c>
      <c r="E207" s="34"/>
      <c r="F207" s="34"/>
      <c r="G207" s="34"/>
      <c r="H207" s="34"/>
      <c r="I207" s="241"/>
      <c r="J207" s="39"/>
    </row>
    <row r="208" spans="1:10" x14ac:dyDescent="0.15">
      <c r="A208" s="38"/>
      <c r="J208" s="39"/>
    </row>
    <row r="209" spans="1:10" x14ac:dyDescent="0.15">
      <c r="A209" s="38"/>
      <c r="D209" t="s">
        <v>42</v>
      </c>
      <c r="E209" s="34" t="s">
        <v>285</v>
      </c>
      <c r="F209" s="34"/>
      <c r="G209" s="34"/>
      <c r="H209" s="34"/>
      <c r="I209" s="34"/>
      <c r="J209" s="39"/>
    </row>
    <row r="210" spans="1:10" x14ac:dyDescent="0.15">
      <c r="A210" s="38"/>
      <c r="J210" s="39"/>
    </row>
    <row r="211" spans="1:10" ht="14.25" thickBot="1" x14ac:dyDescent="0.2">
      <c r="A211" s="40"/>
      <c r="B211" s="41"/>
      <c r="C211" s="41"/>
      <c r="D211" s="41"/>
      <c r="E211" s="41"/>
      <c r="F211" s="41"/>
      <c r="G211" s="41"/>
      <c r="H211" s="41"/>
      <c r="I211" s="41"/>
      <c r="J211" s="42"/>
    </row>
    <row r="213" spans="1:10" x14ac:dyDescent="0.15">
      <c r="A213" s="49" t="s">
        <v>46</v>
      </c>
    </row>
    <row r="214" spans="1:10" x14ac:dyDescent="0.15">
      <c r="A214" s="4" t="s">
        <v>62</v>
      </c>
    </row>
    <row r="215" spans="1:10" x14ac:dyDescent="0.15">
      <c r="A215" s="4" t="s">
        <v>63</v>
      </c>
    </row>
    <row r="216" spans="1:10" x14ac:dyDescent="0.15">
      <c r="A216" s="4" t="s">
        <v>64</v>
      </c>
    </row>
    <row r="217" spans="1:10" x14ac:dyDescent="0.15">
      <c r="A217" s="4" t="s">
        <v>75</v>
      </c>
    </row>
    <row r="218" spans="1:10" x14ac:dyDescent="0.15">
      <c r="A218" s="4" t="s">
        <v>126</v>
      </c>
    </row>
    <row r="219" spans="1:10" x14ac:dyDescent="0.15">
      <c r="A219" s="4" t="s">
        <v>122</v>
      </c>
    </row>
    <row r="221" spans="1:10" x14ac:dyDescent="0.15">
      <c r="A221" s="29" t="s">
        <v>179</v>
      </c>
      <c r="B221" s="5"/>
      <c r="C221" s="5"/>
      <c r="D221" s="5"/>
      <c r="E221" s="5"/>
      <c r="F221" s="43" t="s">
        <v>124</v>
      </c>
      <c r="G221" s="15" t="s">
        <v>73</v>
      </c>
      <c r="H221" s="5"/>
      <c r="I221" s="5"/>
      <c r="J221" s="27">
        <f>VLOOKUP(F221,V著作権非譲渡図表有無,2,0)</f>
        <v>1</v>
      </c>
    </row>
    <row r="222" spans="1:10" x14ac:dyDescent="0.15">
      <c r="A222" s="4"/>
    </row>
    <row r="223" spans="1:10" ht="13.35" customHeight="1" x14ac:dyDescent="0.15">
      <c r="A223" s="144" t="s">
        <v>129</v>
      </c>
      <c r="B223" s="145"/>
      <c r="C223" s="145"/>
      <c r="D223" s="145"/>
      <c r="E223" s="145"/>
      <c r="F223" s="145"/>
      <c r="G223" s="145"/>
      <c r="H223" s="145"/>
      <c r="I223" s="145"/>
      <c r="J223" s="121"/>
    </row>
    <row r="224" spans="1:10" ht="13.35" customHeight="1" x14ac:dyDescent="0.15">
      <c r="A224" s="170" t="s">
        <v>44</v>
      </c>
      <c r="B224" s="170"/>
      <c r="C224" s="175" t="s">
        <v>128</v>
      </c>
      <c r="D224" s="170"/>
      <c r="E224" s="170"/>
      <c r="F224" s="170"/>
      <c r="G224" s="170" t="s">
        <v>127</v>
      </c>
      <c r="H224" s="170"/>
      <c r="I224" s="170"/>
      <c r="J224" s="170"/>
    </row>
    <row r="225" spans="1:10" ht="13.35" customHeight="1" x14ac:dyDescent="0.15">
      <c r="A225" s="130"/>
      <c r="B225" s="130"/>
      <c r="C225" s="130"/>
      <c r="D225" s="130"/>
      <c r="E225" s="130"/>
      <c r="F225" s="130"/>
      <c r="G225" s="130"/>
      <c r="H225" s="130"/>
      <c r="I225" s="130"/>
      <c r="J225" s="130"/>
    </row>
    <row r="226" spans="1:10" ht="13.35" customHeight="1" x14ac:dyDescent="0.15">
      <c r="A226" s="141" t="s">
        <v>284</v>
      </c>
      <c r="B226" s="143"/>
      <c r="C226" s="141" t="s">
        <v>286</v>
      </c>
      <c r="D226" s="142"/>
      <c r="E226" s="142"/>
      <c r="F226" s="143"/>
      <c r="G226" s="141"/>
      <c r="H226" s="142"/>
      <c r="I226" s="142"/>
      <c r="J226" s="143"/>
    </row>
    <row r="227" spans="1:10" ht="13.35" customHeight="1" x14ac:dyDescent="0.15">
      <c r="A227" s="141"/>
      <c r="B227" s="143"/>
      <c r="C227" s="141"/>
      <c r="D227" s="142"/>
      <c r="E227" s="142"/>
      <c r="F227" s="143"/>
      <c r="G227" s="141"/>
      <c r="H227" s="142"/>
      <c r="I227" s="142"/>
      <c r="J227" s="143"/>
    </row>
    <row r="228" spans="1:10" ht="13.35" customHeight="1" x14ac:dyDescent="0.15">
      <c r="A228" s="180"/>
      <c r="B228" s="181"/>
      <c r="C228" s="141"/>
      <c r="D228" s="142"/>
      <c r="E228" s="142"/>
      <c r="F228" s="143"/>
      <c r="G228" s="141"/>
      <c r="H228" s="142"/>
      <c r="I228" s="142"/>
      <c r="J228" s="143"/>
    </row>
    <row r="229" spans="1:10" ht="13.35" customHeight="1" x14ac:dyDescent="0.15">
      <c r="A229" s="180"/>
      <c r="B229" s="181"/>
      <c r="C229" s="141"/>
      <c r="D229" s="142"/>
      <c r="E229" s="142"/>
      <c r="F229" s="143"/>
      <c r="G229" s="141"/>
      <c r="H229" s="142"/>
      <c r="I229" s="142"/>
      <c r="J229" s="143"/>
    </row>
    <row r="230" spans="1:10" ht="13.35" customHeight="1" x14ac:dyDescent="0.15">
      <c r="A230" s="180"/>
      <c r="B230" s="181"/>
      <c r="C230" s="141"/>
      <c r="D230" s="142"/>
      <c r="E230" s="142"/>
      <c r="F230" s="143"/>
      <c r="G230" s="141"/>
      <c r="H230" s="142"/>
      <c r="I230" s="142"/>
      <c r="J230" s="143"/>
    </row>
    <row r="231" spans="1:10" ht="13.35" customHeight="1" x14ac:dyDescent="0.15">
      <c r="A231" s="180"/>
      <c r="B231" s="181"/>
      <c r="C231" s="141"/>
      <c r="D231" s="142"/>
      <c r="E231" s="142"/>
      <c r="F231" s="143"/>
      <c r="G231" s="141"/>
      <c r="H231" s="142"/>
      <c r="I231" s="142"/>
      <c r="J231" s="143"/>
    </row>
    <row r="232" spans="1:10" ht="13.35" customHeight="1" x14ac:dyDescent="0.15">
      <c r="A232" s="141"/>
      <c r="B232" s="143"/>
      <c r="C232" s="141"/>
      <c r="D232" s="142"/>
      <c r="E232" s="142"/>
      <c r="F232" s="143"/>
      <c r="G232" s="141"/>
      <c r="H232" s="142"/>
      <c r="I232" s="142"/>
      <c r="J232" s="143"/>
    </row>
    <row r="233" spans="1:10" ht="13.35" customHeight="1" x14ac:dyDescent="0.15">
      <c r="A233" s="141"/>
      <c r="B233" s="143"/>
      <c r="C233" s="141"/>
      <c r="D233" s="142"/>
      <c r="E233" s="142"/>
      <c r="F233" s="143"/>
      <c r="G233" s="141"/>
      <c r="H233" s="142"/>
      <c r="I233" s="142"/>
      <c r="J233" s="143"/>
    </row>
    <row r="234" spans="1:10" ht="13.35" customHeight="1" x14ac:dyDescent="0.15">
      <c r="A234" s="28" t="s">
        <v>178</v>
      </c>
    </row>
    <row r="235" spans="1:10" ht="13.35" customHeight="1" x14ac:dyDescent="0.15"/>
    <row r="236" spans="1:10" ht="13.35" customHeight="1" x14ac:dyDescent="0.15">
      <c r="A236" s="49" t="s">
        <v>47</v>
      </c>
    </row>
    <row r="237" spans="1:10" ht="13.35" customHeight="1" x14ac:dyDescent="0.15">
      <c r="A237" s="13" t="s">
        <v>45</v>
      </c>
    </row>
    <row r="238" spans="1:10" ht="13.35" customHeight="1" x14ac:dyDescent="0.15">
      <c r="A238" s="13" t="s">
        <v>51</v>
      </c>
    </row>
    <row r="239" spans="1:10" ht="13.35" customHeight="1" x14ac:dyDescent="0.15"/>
    <row r="240" spans="1:10" ht="13.35" customHeight="1" x14ac:dyDescent="0.15">
      <c r="A240" s="253" t="s">
        <v>134</v>
      </c>
      <c r="B240" s="170"/>
      <c r="C240" s="170"/>
      <c r="D240" s="170"/>
      <c r="E240" s="170"/>
      <c r="F240" s="170"/>
      <c r="G240" s="170"/>
      <c r="H240" s="170"/>
      <c r="I240" s="170"/>
      <c r="J240" s="170"/>
    </row>
    <row r="241" spans="1:10" ht="13.35" customHeight="1" x14ac:dyDescent="0.15">
      <c r="A241" s="144" t="s">
        <v>49</v>
      </c>
      <c r="B241" s="145"/>
      <c r="C241" s="145"/>
      <c r="D241" s="145"/>
      <c r="E241" s="121"/>
      <c r="F241" s="253" t="s">
        <v>48</v>
      </c>
      <c r="G241" s="253"/>
      <c r="H241" s="253"/>
      <c r="I241" s="144" t="s">
        <v>50</v>
      </c>
      <c r="J241" s="121"/>
    </row>
    <row r="242" spans="1:10" ht="13.35" customHeight="1" x14ac:dyDescent="0.15">
      <c r="A242" s="244" t="s">
        <v>264</v>
      </c>
      <c r="B242" s="245"/>
      <c r="C242" s="245"/>
      <c r="D242" s="245"/>
      <c r="E242" s="246"/>
      <c r="F242" s="180" t="s">
        <v>257</v>
      </c>
      <c r="G242" s="255"/>
      <c r="H242" s="181"/>
      <c r="I242" s="180" t="s">
        <v>133</v>
      </c>
      <c r="J242" s="181"/>
    </row>
    <row r="243" spans="1:10" ht="13.35" customHeight="1" x14ac:dyDescent="0.15">
      <c r="A243" s="244" t="s">
        <v>265</v>
      </c>
      <c r="B243" s="245"/>
      <c r="C243" s="245"/>
      <c r="D243" s="245"/>
      <c r="E243" s="246"/>
      <c r="F243" s="180" t="s">
        <v>258</v>
      </c>
      <c r="G243" s="255"/>
      <c r="H243" s="181"/>
      <c r="I243" s="180" t="s">
        <v>133</v>
      </c>
      <c r="J243" s="181"/>
    </row>
    <row r="244" spans="1:10" ht="13.35" customHeight="1" x14ac:dyDescent="0.15">
      <c r="A244" s="247" t="s">
        <v>266</v>
      </c>
      <c r="B244" s="247"/>
      <c r="C244" s="247"/>
      <c r="D244" s="247"/>
      <c r="E244" s="247"/>
      <c r="F244" s="254" t="s">
        <v>259</v>
      </c>
      <c r="G244" s="254"/>
      <c r="H244" s="254"/>
      <c r="I244" s="180" t="s">
        <v>133</v>
      </c>
      <c r="J244" s="181"/>
    </row>
    <row r="245" spans="1:10" ht="13.35" customHeight="1" x14ac:dyDescent="0.15">
      <c r="A245" s="247" t="s">
        <v>267</v>
      </c>
      <c r="B245" s="247"/>
      <c r="C245" s="247"/>
      <c r="D245" s="247"/>
      <c r="E245" s="247"/>
      <c r="F245" s="254" t="s">
        <v>260</v>
      </c>
      <c r="G245" s="254"/>
      <c r="H245" s="254"/>
      <c r="I245" s="180" t="s">
        <v>133</v>
      </c>
      <c r="J245" s="181"/>
    </row>
    <row r="246" spans="1:10" ht="13.35" customHeight="1" x14ac:dyDescent="0.15">
      <c r="A246" s="244"/>
      <c r="B246" s="245"/>
      <c r="C246" s="245"/>
      <c r="D246" s="245"/>
      <c r="E246" s="246"/>
      <c r="F246" s="180"/>
      <c r="G246" s="255"/>
      <c r="H246" s="181"/>
      <c r="I246" s="180" t="s">
        <v>120</v>
      </c>
      <c r="J246" s="181"/>
    </row>
    <row r="247" spans="1:10" ht="13.35" customHeight="1" x14ac:dyDescent="0.15">
      <c r="A247" s="244"/>
      <c r="B247" s="245"/>
      <c r="C247" s="245"/>
      <c r="D247" s="245"/>
      <c r="E247" s="246"/>
      <c r="F247" s="180"/>
      <c r="G247" s="255"/>
      <c r="H247" s="181"/>
      <c r="I247" s="180" t="s">
        <v>120</v>
      </c>
      <c r="J247" s="181"/>
    </row>
  </sheetData>
  <mergeCells count="197">
    <mergeCell ref="H1:J1"/>
    <mergeCell ref="A2:J3"/>
    <mergeCell ref="A4:A5"/>
    <mergeCell ref="B4:B5"/>
    <mergeCell ref="C4:C5"/>
    <mergeCell ref="D4:E5"/>
    <mergeCell ref="F4:F5"/>
    <mergeCell ref="G4:H5"/>
    <mergeCell ref="I4:J5"/>
    <mergeCell ref="B20:E20"/>
    <mergeCell ref="F20:J20"/>
    <mergeCell ref="B21:E21"/>
    <mergeCell ref="F21:J21"/>
    <mergeCell ref="B22:E22"/>
    <mergeCell ref="F22:J22"/>
    <mergeCell ref="A11:A17"/>
    <mergeCell ref="B11:B12"/>
    <mergeCell ref="C11:J12"/>
    <mergeCell ref="B13:B14"/>
    <mergeCell ref="C13:J14"/>
    <mergeCell ref="A18:A27"/>
    <mergeCell ref="B18:E18"/>
    <mergeCell ref="F18:J18"/>
    <mergeCell ref="B19:E19"/>
    <mergeCell ref="F19:J19"/>
    <mergeCell ref="D30:F31"/>
    <mergeCell ref="G30:G31"/>
    <mergeCell ref="H30:J31"/>
    <mergeCell ref="C34:D34"/>
    <mergeCell ref="B23:E23"/>
    <mergeCell ref="F23:J23"/>
    <mergeCell ref="B24:E24"/>
    <mergeCell ref="F24:J24"/>
    <mergeCell ref="B28:B29"/>
    <mergeCell ref="C28:C29"/>
    <mergeCell ref="D28:F29"/>
    <mergeCell ref="G28:G29"/>
    <mergeCell ref="H28:J29"/>
    <mergeCell ref="A60:J61"/>
    <mergeCell ref="A62:A63"/>
    <mergeCell ref="B62:B63"/>
    <mergeCell ref="C62:C63"/>
    <mergeCell ref="D62:E63"/>
    <mergeCell ref="F62:F63"/>
    <mergeCell ref="G62:H63"/>
    <mergeCell ref="I62:J63"/>
    <mergeCell ref="B50:B57"/>
    <mergeCell ref="C50:J50"/>
    <mergeCell ref="D57:J57"/>
    <mergeCell ref="A58:B58"/>
    <mergeCell ref="A28:A57"/>
    <mergeCell ref="D47:J47"/>
    <mergeCell ref="D49:J49"/>
    <mergeCell ref="B35:B39"/>
    <mergeCell ref="C35:J39"/>
    <mergeCell ref="C42:J44"/>
    <mergeCell ref="B45:B49"/>
    <mergeCell ref="D45:J45"/>
    <mergeCell ref="D46:J46"/>
    <mergeCell ref="D48:J48"/>
    <mergeCell ref="B30:B31"/>
    <mergeCell ref="C30:C31"/>
    <mergeCell ref="A67:A77"/>
    <mergeCell ref="B67:B68"/>
    <mergeCell ref="C67:C68"/>
    <mergeCell ref="D67:F68"/>
    <mergeCell ref="G67:G68"/>
    <mergeCell ref="H67:J68"/>
    <mergeCell ref="B69:B70"/>
    <mergeCell ref="C69:C70"/>
    <mergeCell ref="D69:F70"/>
    <mergeCell ref="G69:G70"/>
    <mergeCell ref="H69:J70"/>
    <mergeCell ref="C71:D71"/>
    <mergeCell ref="E71:I71"/>
    <mergeCell ref="B72:B76"/>
    <mergeCell ref="C72:J76"/>
    <mergeCell ref="B79:B80"/>
    <mergeCell ref="C79:C80"/>
    <mergeCell ref="D79:F80"/>
    <mergeCell ref="G79:G80"/>
    <mergeCell ref="C83:D83"/>
    <mergeCell ref="E83:I83"/>
    <mergeCell ref="B84:B88"/>
    <mergeCell ref="C84:J88"/>
    <mergeCell ref="A91:A101"/>
    <mergeCell ref="B91:B92"/>
    <mergeCell ref="C91:C92"/>
    <mergeCell ref="D91:F92"/>
    <mergeCell ref="G91:G92"/>
    <mergeCell ref="H91:J92"/>
    <mergeCell ref="A79:A89"/>
    <mergeCell ref="H79:J80"/>
    <mergeCell ref="B81:B82"/>
    <mergeCell ref="C81:C82"/>
    <mergeCell ref="D81:F82"/>
    <mergeCell ref="G81:G82"/>
    <mergeCell ref="H81:J82"/>
    <mergeCell ref="A103:A113"/>
    <mergeCell ref="B103:B104"/>
    <mergeCell ref="C103:C104"/>
    <mergeCell ref="D103:F104"/>
    <mergeCell ref="G103:G104"/>
    <mergeCell ref="H103:J104"/>
    <mergeCell ref="B105:B106"/>
    <mergeCell ref="C105:C106"/>
    <mergeCell ref="B93:B94"/>
    <mergeCell ref="C93:C94"/>
    <mergeCell ref="D93:F94"/>
    <mergeCell ref="G93:G94"/>
    <mergeCell ref="H93:J94"/>
    <mergeCell ref="C95:D95"/>
    <mergeCell ref="E95:I95"/>
    <mergeCell ref="D105:F106"/>
    <mergeCell ref="G105:G106"/>
    <mergeCell ref="H105:J106"/>
    <mergeCell ref="C107:D107"/>
    <mergeCell ref="E107:I107"/>
    <mergeCell ref="B108:B112"/>
    <mergeCell ref="C108:J112"/>
    <mergeCell ref="B96:B100"/>
    <mergeCell ref="C96:J100"/>
    <mergeCell ref="B142:I143"/>
    <mergeCell ref="B144:I153"/>
    <mergeCell ref="B161:I162"/>
    <mergeCell ref="B163:I176"/>
    <mergeCell ref="I186:J186"/>
    <mergeCell ref="A187:J188"/>
    <mergeCell ref="I124:J124"/>
    <mergeCell ref="A125:J126"/>
    <mergeCell ref="A127:A128"/>
    <mergeCell ref="B127:B128"/>
    <mergeCell ref="C127:D128"/>
    <mergeCell ref="E127:G128"/>
    <mergeCell ref="H127:H128"/>
    <mergeCell ref="I127:I128"/>
    <mergeCell ref="J127:J128"/>
    <mergeCell ref="J189:J190"/>
    <mergeCell ref="E196:F197"/>
    <mergeCell ref="C202:J202"/>
    <mergeCell ref="I206:I207"/>
    <mergeCell ref="A223:J223"/>
    <mergeCell ref="A224:B225"/>
    <mergeCell ref="C224:F225"/>
    <mergeCell ref="G224:J225"/>
    <mergeCell ref="A189:A190"/>
    <mergeCell ref="B189:B190"/>
    <mergeCell ref="C189:D190"/>
    <mergeCell ref="E189:G190"/>
    <mergeCell ref="H189:H190"/>
    <mergeCell ref="I189:I190"/>
    <mergeCell ref="A228:B228"/>
    <mergeCell ref="C228:F228"/>
    <mergeCell ref="G228:J228"/>
    <mergeCell ref="A229:B229"/>
    <mergeCell ref="C229:F229"/>
    <mergeCell ref="G229:J229"/>
    <mergeCell ref="A226:B226"/>
    <mergeCell ref="C226:F226"/>
    <mergeCell ref="G226:J226"/>
    <mergeCell ref="A227:B227"/>
    <mergeCell ref="C227:F227"/>
    <mergeCell ref="G227:J227"/>
    <mergeCell ref="A232:B232"/>
    <mergeCell ref="C232:F232"/>
    <mergeCell ref="G232:J232"/>
    <mergeCell ref="A233:B233"/>
    <mergeCell ref="C233:F233"/>
    <mergeCell ref="G233:J233"/>
    <mergeCell ref="A230:B230"/>
    <mergeCell ref="C230:F230"/>
    <mergeCell ref="G230:J230"/>
    <mergeCell ref="A231:B231"/>
    <mergeCell ref="C231:F231"/>
    <mergeCell ref="G231:J231"/>
    <mergeCell ref="I243:J243"/>
    <mergeCell ref="I244:J244"/>
    <mergeCell ref="A240:J240"/>
    <mergeCell ref="I241:J241"/>
    <mergeCell ref="I242:J242"/>
    <mergeCell ref="A242:E242"/>
    <mergeCell ref="F242:H242"/>
    <mergeCell ref="A243:E243"/>
    <mergeCell ref="F243:H243"/>
    <mergeCell ref="A244:E244"/>
    <mergeCell ref="F244:H244"/>
    <mergeCell ref="A241:E241"/>
    <mergeCell ref="F241:H241"/>
    <mergeCell ref="I247:J247"/>
    <mergeCell ref="I245:J245"/>
    <mergeCell ref="I246:J246"/>
    <mergeCell ref="A245:E245"/>
    <mergeCell ref="F245:H245"/>
    <mergeCell ref="A246:E246"/>
    <mergeCell ref="F246:H246"/>
    <mergeCell ref="A247:E247"/>
    <mergeCell ref="F247:H247"/>
  </mergeCells>
  <phoneticPr fontId="2"/>
  <dataValidations count="10">
    <dataValidation type="list" showInputMessage="1" showErrorMessage="1" sqref="D54:D55" xr:uid="{00000000-0002-0000-0600-000000000000}">
      <formula1>電話掲載</formula1>
    </dataValidation>
    <dataValidation type="list" showInputMessage="1" showErrorMessage="1" sqref="D53" xr:uid="{00000000-0002-0000-0600-000001000000}">
      <formula1>メール掲載</formula1>
    </dataValidation>
    <dataValidation type="list" showInputMessage="1" showErrorMessage="1" sqref="D52" xr:uid="{00000000-0002-0000-0600-000002000000}">
      <formula1>住所掲載</formula1>
    </dataValidation>
    <dataValidation type="list" showInputMessage="1" showErrorMessage="1" sqref="D51" xr:uid="{00000000-0002-0000-0600-000003000000}">
      <formula1>所属掲載</formula1>
    </dataValidation>
    <dataValidation type="list" allowBlank="1" showInputMessage="1" showErrorMessage="1" sqref="C58" xr:uid="{00000000-0002-0000-0600-000004000000}">
      <formula1>共著者数</formula1>
    </dataValidation>
    <dataValidation type="list" allowBlank="1" showInputMessage="1" showErrorMessage="1" sqref="D4 D62" xr:uid="{00000000-0002-0000-0600-000005000000}">
      <formula1>原稿種別</formula1>
    </dataValidation>
    <dataValidation type="list" allowBlank="1" showInputMessage="1" showErrorMessage="1" sqref="C34:D34 C95:D95 C71:D71 C78:D78 C83:D83 C90:D90 C102:D102 C107:D107 C114:D114" xr:uid="{00000000-0002-0000-0600-000006000000}">
      <formula1>会員種別</formula1>
    </dataValidation>
    <dataValidation type="list" showInputMessage="1" showErrorMessage="1" sqref="I242:J247" xr:uid="{00000000-0002-0000-0600-000007000000}">
      <formula1>投稿許諾</formula1>
    </dataValidation>
    <dataValidation type="list" allowBlank="1" showInputMessage="1" showErrorMessage="1" sqref="F221" xr:uid="{00000000-0002-0000-0600-000008000000}">
      <formula1>著作権非譲渡図表有無</formula1>
    </dataValidation>
    <dataValidation type="list" allowBlank="1" showInputMessage="1" showErrorMessage="1" sqref="F242:H247" xr:uid="{00000000-0002-0000-0600-000009000000}">
      <formula1>種別</formula1>
    </dataValidation>
  </dataValidations>
  <hyperlinks>
    <hyperlink ref="D48" r:id="rId1" xr:uid="{00000000-0004-0000-0600-000000000000}"/>
  </hyperlinks>
  <printOptions horizontalCentered="1"/>
  <pageMargins left="0.51181102362204722" right="0.51181102362204722" top="0.55118110236220474" bottom="0.55118110236220474" header="0.31496062992125984" footer="0.31496062992125984"/>
  <pageSetup paperSize="9" scale="88" orientation="portrait" r:id="rId2"/>
  <rowBreaks count="3" manualBreakCount="3">
    <brk id="59" max="9" man="1"/>
    <brk id="124" max="9" man="1"/>
    <brk id="186" max="9" man="1"/>
  </rowBreaks>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25</vt:i4>
      </vt:variant>
    </vt:vector>
  </HeadingPairs>
  <TitlesOfParts>
    <vt:vector size="32" baseType="lpstr">
      <vt:lpstr>１．基本情報</vt:lpstr>
      <vt:lpstr>２．共著者情報</vt:lpstr>
      <vt:lpstr>3．アブストラクト</vt:lpstr>
      <vt:lpstr>４．著作権</vt:lpstr>
      <vt:lpstr>ドロップダウン用リスト【非表示】</vt:lpstr>
      <vt:lpstr>学会管理用【非表示】</vt:lpstr>
      <vt:lpstr>【参考】記入例</vt:lpstr>
      <vt:lpstr>【参考】記入例!Print_Area</vt:lpstr>
      <vt:lpstr>'１．基本情報'!Print_Area</vt:lpstr>
      <vt:lpstr>'２．共著者情報'!Print_Area</vt:lpstr>
      <vt:lpstr>'４．著作権'!Print_Area</vt:lpstr>
      <vt:lpstr>Vメール掲載</vt:lpstr>
      <vt:lpstr>V会員種別</vt:lpstr>
      <vt:lpstr>V顔写真掲載</vt:lpstr>
      <vt:lpstr>V共著者数</vt:lpstr>
      <vt:lpstr>V原稿種別</vt:lpstr>
      <vt:lpstr>V住所掲載</vt:lpstr>
      <vt:lpstr>V所属掲載</vt:lpstr>
      <vt:lpstr>V著作権非譲渡図表有無</vt:lpstr>
      <vt:lpstr>V電話掲載</vt:lpstr>
      <vt:lpstr>V投稿許諾</vt:lpstr>
      <vt:lpstr>メール掲載</vt:lpstr>
      <vt:lpstr>会員種別</vt:lpstr>
      <vt:lpstr>顔写真掲載</vt:lpstr>
      <vt:lpstr>共著者数</vt:lpstr>
      <vt:lpstr>原稿種別</vt:lpstr>
      <vt:lpstr>種別</vt:lpstr>
      <vt:lpstr>住所掲載</vt:lpstr>
      <vt:lpstr>所属掲載</vt:lpstr>
      <vt:lpstr>著作権非譲渡図表有無</vt:lpstr>
      <vt:lpstr>電話掲載</vt:lpstr>
      <vt:lpstr>投稿許諾</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竹内　香寿美</cp:lastModifiedBy>
  <cp:lastPrinted>2021-07-14T06:20:08Z</cp:lastPrinted>
  <dcterms:created xsi:type="dcterms:W3CDTF">2017-02-28T06:59:32Z</dcterms:created>
  <dcterms:modified xsi:type="dcterms:W3CDTF">2024-08-28T01:43:59Z</dcterms:modified>
</cp:coreProperties>
</file>